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/>
  </bookViews>
  <sheets>
    <sheet name="Sayfa1" sheetId="5" r:id="rId1"/>
  </sheets>
  <externalReferences>
    <externalReference r:id="rId2"/>
  </externalReferences>
  <definedNames>
    <definedName name="Asama">#REF!</definedName>
    <definedName name="AsamaAd">#REF!</definedName>
    <definedName name="BaslaSatir">#REF!</definedName>
    <definedName name="ButceYil">#REF!</definedName>
    <definedName name="Kurum">#REF!</definedName>
    <definedName name="KurumAd">#REF!</definedName>
    <definedName name="txtBaslaSatir">#REF!</definedName>
    <definedName name="txtDetaySatir">#REF!</definedName>
    <definedName name="txtKurum">#REF!</definedName>
    <definedName name="txtYil">#REF!</definedName>
    <definedName name="Yil">#REF!</definedName>
  </definedNames>
  <calcPr calcId="152511"/>
</workbook>
</file>

<file path=xl/calcChain.xml><?xml version="1.0" encoding="utf-8"?>
<calcChain xmlns="http://schemas.openxmlformats.org/spreadsheetml/2006/main">
  <c r="D338" i="5" l="1"/>
  <c r="D331" i="5"/>
  <c r="D328" i="5"/>
  <c r="D323" i="5"/>
  <c r="D317" i="5"/>
  <c r="D316" i="5"/>
  <c r="D311" i="5"/>
  <c r="D305" i="5" s="1"/>
  <c r="D309" i="5"/>
  <c r="D306" i="5"/>
  <c r="D303" i="5"/>
  <c r="D299" i="5"/>
  <c r="D292" i="5"/>
  <c r="D284" i="5"/>
  <c r="D281" i="5"/>
  <c r="D276" i="5"/>
  <c r="D275" i="5" s="1"/>
  <c r="D272" i="5"/>
  <c r="D270" i="5"/>
  <c r="D268" i="5" s="1"/>
  <c r="D265" i="5"/>
  <c r="D262" i="5"/>
  <c r="D259" i="5"/>
  <c r="D254" i="5"/>
  <c r="D252" i="5"/>
  <c r="D249" i="5"/>
  <c r="D244" i="5"/>
  <c r="D232" i="5" s="1"/>
  <c r="D240" i="5"/>
  <c r="D233" i="5"/>
  <c r="D229" i="5"/>
  <c r="D226" i="5"/>
  <c r="D224" i="5"/>
  <c r="D220" i="5"/>
  <c r="D219" i="5"/>
  <c r="D215" i="5"/>
  <c r="D212" i="5"/>
  <c r="D206" i="5"/>
  <c r="D205" i="5"/>
  <c r="D199" i="5"/>
  <c r="D186" i="5"/>
  <c r="D184" i="5"/>
  <c r="D177" i="5"/>
  <c r="D164" i="5"/>
  <c r="D162" i="5"/>
  <c r="D160" i="5"/>
  <c r="D154" i="5"/>
  <c r="D153" i="5" s="1"/>
  <c r="D149" i="5"/>
  <c r="D145" i="5"/>
  <c r="D144" i="5"/>
  <c r="D138" i="5"/>
  <c r="D135" i="5"/>
  <c r="D131" i="5"/>
  <c r="D127" i="5"/>
  <c r="D121" i="5"/>
  <c r="D119" i="5"/>
  <c r="D115" i="5"/>
  <c r="D113" i="5"/>
  <c r="D112" i="5" s="1"/>
  <c r="D110" i="5"/>
  <c r="D108" i="5"/>
  <c r="D105" i="5"/>
  <c r="D98" i="5"/>
  <c r="D97" i="5" s="1"/>
  <c r="D89" i="5"/>
  <c r="D84" i="5"/>
  <c r="D79" i="5"/>
  <c r="D78" i="5" s="1"/>
  <c r="D75" i="5"/>
  <c r="D66" i="5"/>
  <c r="D40" i="5" s="1"/>
  <c r="D58" i="5"/>
  <c r="D54" i="5"/>
  <c r="D41" i="5"/>
  <c r="D38" i="5"/>
  <c r="D34" i="5"/>
  <c r="D30" i="5"/>
  <c r="D23" i="5"/>
  <c r="D19" i="5"/>
  <c r="D17" i="5" s="1"/>
  <c r="D11" i="5"/>
  <c r="D6" i="5"/>
  <c r="D5" i="5" s="1"/>
  <c r="D335" i="5" l="1"/>
  <c r="D340" i="5" s="1"/>
</calcChain>
</file>

<file path=xl/sharedStrings.xml><?xml version="1.0" encoding="utf-8"?>
<sst xmlns="http://schemas.openxmlformats.org/spreadsheetml/2006/main" count="963" uniqueCount="438">
  <si>
    <t/>
  </si>
  <si>
    <t>TERTİP</t>
  </si>
  <si>
    <t>AÇIKLAMA</t>
  </si>
  <si>
    <t>400</t>
  </si>
  <si>
    <t xml:space="preserve">Fen Bilimleri Enstitüsü </t>
  </si>
  <si>
    <t>38.98.04.00-09.4.2.00-2-03.2</t>
  </si>
  <si>
    <t>TÜKETİME YÖNELİK MAL VE MALZEME ALIMLARI</t>
  </si>
  <si>
    <t>38.98.04.00-09.4.2.00-2-03.3</t>
  </si>
  <si>
    <t>YOLLUKLAR</t>
  </si>
  <si>
    <t>38.98.04.00-09.4.2.00-2-03.5</t>
  </si>
  <si>
    <t>HİZMET ALIMLARI</t>
  </si>
  <si>
    <t>38.98.04.00-09.4.2.00-2-03.7</t>
  </si>
  <si>
    <t>MENKUL MAL,GAYRİMADDİ HAK ALIM, BAKIM VE ONARIM GİDERLERİ</t>
  </si>
  <si>
    <t>450</t>
  </si>
  <si>
    <t xml:space="preserve">Denizcilik Fakültesi </t>
  </si>
  <si>
    <t>38.98.04.50-09.4.1.00-2-03.2</t>
  </si>
  <si>
    <t>38.98.04.50-09.4.1.00-2-03.3</t>
  </si>
  <si>
    <t>38.98.04.50-09.4.1.00-2-03.5</t>
  </si>
  <si>
    <t>38.98.04.50-09.4.1.00-2-03.7</t>
  </si>
  <si>
    <t>456</t>
  </si>
  <si>
    <t xml:space="preserve">Orman Fakültesi </t>
  </si>
  <si>
    <t>38.98.04.56-09.4.1.00-2-03.2</t>
  </si>
  <si>
    <t>38.98.04.56-09.4.1.00-2-03.3</t>
  </si>
  <si>
    <t>38.98.04.56-09.4.1.00-2-03.5</t>
  </si>
  <si>
    <t>38.98.04.56-09.4.1.00-2-03.7</t>
  </si>
  <si>
    <t>466</t>
  </si>
  <si>
    <t xml:space="preserve">Doğa Bilimleri, Mimarlık ve Mühendislik Fakültesi </t>
  </si>
  <si>
    <t>38.98.04.66-09.4.1.00-2-03.2</t>
  </si>
  <si>
    <t>38.98.04.66-09.4.1.00-2-03.3</t>
  </si>
  <si>
    <t>38.98.04.66-09.4.1.00-2-03.5</t>
  </si>
  <si>
    <t>38.98.04.66-09.4.1.00-2-03.7</t>
  </si>
  <si>
    <t>38.98.04.66-09.4.1.00-2-03.8</t>
  </si>
  <si>
    <t>GAYRİMENKUL MAL BAKIM VE ONARIM GİDERLERİ</t>
  </si>
  <si>
    <t>604</t>
  </si>
  <si>
    <t xml:space="preserve">Sosyal Bilimler Enstitüsü </t>
  </si>
  <si>
    <t>38.98.06.04-09.4.2.00-2-03.2</t>
  </si>
  <si>
    <t>38.98.06.04-09.4.2.00-2-03.3</t>
  </si>
  <si>
    <t>38.98.06.04-09.4.2.00-2-03.5</t>
  </si>
  <si>
    <t>38.98.06.04-09.4.2.00-2-03.7</t>
  </si>
  <si>
    <t>652</t>
  </si>
  <si>
    <t xml:space="preserve">İletişim Fakültesi </t>
  </si>
  <si>
    <t>38.98.06.52-09.4.1.00-2-03.2</t>
  </si>
  <si>
    <t>38.98.06.52-09.4.1.00-2-03.3</t>
  </si>
  <si>
    <t>38.98.06.52-09.4.1.00-2-03.7</t>
  </si>
  <si>
    <t>664</t>
  </si>
  <si>
    <t xml:space="preserve">İnsan ve Toplum Bilimleri Fakültesi </t>
  </si>
  <si>
    <t>38.98.06.64-09.4.1.00-2-03.2</t>
  </si>
  <si>
    <t>38.98.06.64-09.4.1.00-2-03.3</t>
  </si>
  <si>
    <t>38.98.06.64-09.4.1.00-2-03.5</t>
  </si>
  <si>
    <t>683</t>
  </si>
  <si>
    <t xml:space="preserve">Yabancı Diller Yüksekokulu </t>
  </si>
  <si>
    <t>38.98.06.83-09.4.1.00-2-03.2</t>
  </si>
  <si>
    <t>38.98.06.83-09.4.1.00-2-03.3</t>
  </si>
  <si>
    <t>38.98.06.83-09.4.1.00-2-03.5</t>
  </si>
  <si>
    <t>38.98.06.83-09.4.1.00-2-03.7</t>
  </si>
  <si>
    <t>901</t>
  </si>
  <si>
    <t xml:space="preserve">Özel Kalem (Rektörlük) </t>
  </si>
  <si>
    <t>38.98.09.01-09.8.8.00-2-03.2</t>
  </si>
  <si>
    <t>38.98.09.01-09.8.8.00-2-03.3</t>
  </si>
  <si>
    <t>38.98.09.01-09.8.8.00-2-03.5</t>
  </si>
  <si>
    <t>38.98.09.01-09.8.8.00-2-03.7</t>
  </si>
  <si>
    <t>38.98.09.01-09.9.9.00-2-03.2</t>
  </si>
  <si>
    <t>38.98.09.01-09.9.9.00-2-03.3</t>
  </si>
  <si>
    <t>38.98.09.01-09.9.9.00-2-03.5</t>
  </si>
  <si>
    <t>38.98.09.01-09.9.9.00-2-03.6</t>
  </si>
  <si>
    <t>TEMSİL VE TANITMA GİDERLERİ</t>
  </si>
  <si>
    <t>38.98.09.01-09.9.9.00-2-03.7</t>
  </si>
  <si>
    <t>38.98.09.01-09.9.9.03-2-03.2</t>
  </si>
  <si>
    <t>38.98.09.01-09.9.9.03-2-03.3</t>
  </si>
  <si>
    <t>38.98.09.01-09.9.9.03-2-03.7</t>
  </si>
  <si>
    <t>902</t>
  </si>
  <si>
    <t xml:space="preserve">Özel Kalem (Genel Sekreterlik) </t>
  </si>
  <si>
    <t>38.98.09.02-01.3.9.00-2-03.2</t>
  </si>
  <si>
    <t>38.98.09.02-01.3.9.00-2-03.3</t>
  </si>
  <si>
    <t>38.98.09.02-01.3.9.00-2-03.7</t>
  </si>
  <si>
    <t>904</t>
  </si>
  <si>
    <t xml:space="preserve">İdari ve Mali İşler Daire Başkanlığı </t>
  </si>
  <si>
    <t>38.98.09.04-01.3.9.00-2-03.2</t>
  </si>
  <si>
    <t>38.98.09.04-01.3.9.00-2-03.3</t>
  </si>
  <si>
    <t>38.98.09.04-01.3.9.00-2-03.4</t>
  </si>
  <si>
    <t>GÖREV GİDERLERİ</t>
  </si>
  <si>
    <t>38.98.09.04-01.3.9.00-2-03.5</t>
  </si>
  <si>
    <t>38.98.09.04-01.3.9.00-2-03.7</t>
  </si>
  <si>
    <t>38.98.09.04-03.1.4.00-2-03.5</t>
  </si>
  <si>
    <t>38.98.09.04-09.4.1.00-2-03.2</t>
  </si>
  <si>
    <t>38.98.09.04-09.4.1.00-2-03.5</t>
  </si>
  <si>
    <t>905</t>
  </si>
  <si>
    <t xml:space="preserve">Personel Daire Başkanlığı </t>
  </si>
  <si>
    <t>38.98.09.05-01.3.1.00-2-03.2</t>
  </si>
  <si>
    <t>38.98.09.05-01.3.1.00-2-03.3</t>
  </si>
  <si>
    <t>38.98.09.05-01.3.1.00-2-03.5</t>
  </si>
  <si>
    <t>38.98.09.05-01.3.1.00-2-03.7</t>
  </si>
  <si>
    <t>906</t>
  </si>
  <si>
    <t xml:space="preserve">Kütüphane ve Dokümantasyon Daire Başkanlığı </t>
  </si>
  <si>
    <t>38.98.09.06-08.2.0.00-2-03.2</t>
  </si>
  <si>
    <t>38.98.09.06-08.2.0.00-2-03.3</t>
  </si>
  <si>
    <t>38.98.09.06-08.2.0.00-2-03.5</t>
  </si>
  <si>
    <t>38.98.09.06-08.2.0.00-2-03.7</t>
  </si>
  <si>
    <t>907</t>
  </si>
  <si>
    <t xml:space="preserve">Sağlık, Kültür ve Spor Daire Başkanlığı </t>
  </si>
  <si>
    <t>38.98.09.07-09.6.0.00-2-03.2</t>
  </si>
  <si>
    <t>38.98.09.07-09.6.0.00-2-03.3</t>
  </si>
  <si>
    <t>38.98.09.07-09.6.0.00-2-03.5</t>
  </si>
  <si>
    <t>38.98.09.07-09.6.0.00-2-03.7</t>
  </si>
  <si>
    <t>38.98.09.07-09.6.0.03-2-03.2</t>
  </si>
  <si>
    <t>38.98.09.07-09.6.0.06-2-03.2</t>
  </si>
  <si>
    <t>38.98.09.07-09.6.0.06-2-03.3</t>
  </si>
  <si>
    <t>38.98.09.07-09.6.0.06-2-03.5</t>
  </si>
  <si>
    <t>38.98.09.07-09.6.0.06-2-03.7</t>
  </si>
  <si>
    <t>908</t>
  </si>
  <si>
    <t xml:space="preserve">Bilgi İşlem Daire Başkanlığı </t>
  </si>
  <si>
    <t>38.98.09.08-01.3.9.00-2-03.2</t>
  </si>
  <si>
    <t>38.98.09.08-01.3.9.00-2-03.3</t>
  </si>
  <si>
    <t>38.98.09.08-01.3.9.00-2-03.5</t>
  </si>
  <si>
    <t>38.98.09.08-01.3.9.00-2-03.7</t>
  </si>
  <si>
    <t>909</t>
  </si>
  <si>
    <t xml:space="preserve">Yapı İşleri ve Teknik Daire Başkanlığı </t>
  </si>
  <si>
    <t>38.98.09.09-01.3.9.00-2-03.2</t>
  </si>
  <si>
    <t>38.98.09.09-01.3.9.00-2-03.3</t>
  </si>
  <si>
    <t>38.98.09.09-01.3.9.00-2-03.5</t>
  </si>
  <si>
    <t>38.98.09.09-01.3.9.00-2-03.7</t>
  </si>
  <si>
    <t>38.98.09.09-01.3.9.00-2-03.8</t>
  </si>
  <si>
    <t>38.98.09.09-09.4.1.00-2-03.8</t>
  </si>
  <si>
    <t>910</t>
  </si>
  <si>
    <t xml:space="preserve">Öğrenci İşleri Daire Başkanlığı </t>
  </si>
  <si>
    <t>38.98.09.10-09.6.0.00-2-03.2</t>
  </si>
  <si>
    <t>38.98.09.10-09.6.0.00-2-03.3</t>
  </si>
  <si>
    <t>38.98.09.10-09.6.0.00-2-03.5</t>
  </si>
  <si>
    <t>38.98.09.10-09.6.0.00-2-03.7</t>
  </si>
  <si>
    <t>911</t>
  </si>
  <si>
    <t xml:space="preserve">Strateji Geliştirme Daire Başkanlığı </t>
  </si>
  <si>
    <t>38.98.09.11-01.3.2.00-2-03.2</t>
  </si>
  <si>
    <t>38.98.09.11-01.3.2.00-2-03.3</t>
  </si>
  <si>
    <t>38.98.09.11-01.3.2.00-2-03.5</t>
  </si>
  <si>
    <t>38.98.09.11-01.3.2.00-2-03.7</t>
  </si>
  <si>
    <t>912</t>
  </si>
  <si>
    <t xml:space="preserve">Hukuk Müşavirliği </t>
  </si>
  <si>
    <t>38.98.09.12-01.3.9.00-2-03.2</t>
  </si>
  <si>
    <t>38.98.09.12-01.3.9.00-2-03.3</t>
  </si>
  <si>
    <t>38.98.09.12-01.3.9.00-2-03.4</t>
  </si>
  <si>
    <t>38.98.09.12-01.3.9.00-2-03.7</t>
  </si>
  <si>
    <t>TOPLAM</t>
  </si>
  <si>
    <t>38.98.04.00-09.4.2.00-2-03.2.1.01</t>
  </si>
  <si>
    <t>38.98.04.00-09.4.2.00-2-03.2.1.05</t>
  </si>
  <si>
    <t>38.98.04.00-09.4.2.00-2-03.2.1.90</t>
  </si>
  <si>
    <t>38.98.04.00-09.4.2.00-2-03.2.9.90</t>
  </si>
  <si>
    <t>38.98.04.00-09.4.2.00-2-03.3.1.01</t>
  </si>
  <si>
    <t>38.98.04.00-09.4.2.00-2-03.3.3.01</t>
  </si>
  <si>
    <t>38.98.04.00-09.4.2.00-2-03.7.3.90</t>
  </si>
  <si>
    <t>38.98.04.50-09.4.1.00-2-03.3.1.01</t>
  </si>
  <si>
    <t>38.98.04.56-09.4.1.00-2-03.2.1.01</t>
  </si>
  <si>
    <t>38.98.04.56-09.4.1.00-2-03.2.1.05</t>
  </si>
  <si>
    <t>38.98.04.56-09.4.1.00-2-03.2.5.01</t>
  </si>
  <si>
    <t>38.98.04.56-09.4.1.00-2-03.2.6.01</t>
  </si>
  <si>
    <t>38.98.04.56-09.4.1.00-2-03.2.9.90</t>
  </si>
  <si>
    <t>38.98.04.56-09.4.1.00-2-03.3.1.01</t>
  </si>
  <si>
    <t>38.98.04.56-09.4.1.00-2-03.3.2.01</t>
  </si>
  <si>
    <t>38.98.04.56-09.4.1.00-2-03.3.3.01</t>
  </si>
  <si>
    <t>38.98.04.56-09.4.1.00-2-03.5.3.02</t>
  </si>
  <si>
    <t>38.98.04.56-09.4.1.00-2-03.5.9.03</t>
  </si>
  <si>
    <t>38.98.04.56-09.4.1.00-2-03.5.9.90</t>
  </si>
  <si>
    <t>38.98.04.56-09.4.1.00-2-03.7.1.01</t>
  </si>
  <si>
    <t>38.98.04.66-09.4.1.00-2-03.2.1.01</t>
  </si>
  <si>
    <t>38.98.04.66-09.4.1.00-2-03.2.1.90</t>
  </si>
  <si>
    <t>38.98.04.66-09.4.1.00-2-03.2.2.01</t>
  </si>
  <si>
    <t>38.98.04.66-09.4.1.00-2-03.2.2.02</t>
  </si>
  <si>
    <t>38.98.04.66-09.4.1.00-2-03.2.3.01</t>
  </si>
  <si>
    <t>38.98.04.66-09.4.1.00-2-03.2.3.02</t>
  </si>
  <si>
    <t>38.98.04.66-09.4.1.00-2-03.2.5.03</t>
  </si>
  <si>
    <t>38.98.04.66-09.4.1.00-2-03.2.5.90</t>
  </si>
  <si>
    <t>38.98.04.66-09.4.1.00-2-03.2.6.01</t>
  </si>
  <si>
    <t>38.98.04.66-09.4.1.00-2-03.2.6.90</t>
  </si>
  <si>
    <t>38.98.04.66-09.4.1.00-2-03.2.7.90</t>
  </si>
  <si>
    <t>38.98.04.66-09.4.1.00-2-03.2.9.90</t>
  </si>
  <si>
    <t>38.98.04.66-09.4.1.00-2-03.3.1.01</t>
  </si>
  <si>
    <t>38.98.04.66-09.4.1.00-2-03.3.2.01</t>
  </si>
  <si>
    <t>38.98.04.66-09.4.1.00-2-03.3.3.01</t>
  </si>
  <si>
    <t>38.98.04.66-09.4.1.00-2-03.5.1.08</t>
  </si>
  <si>
    <t>38.98.04.66-09.4.1.00-2-03.5.3.90</t>
  </si>
  <si>
    <t>38.98.04.66-09.4.1.00-2-03.5.4.01</t>
  </si>
  <si>
    <t>38.98.04.66-09.4.1.00-2-03.5.5.01</t>
  </si>
  <si>
    <t>38.98.04.66-09.4.1.00-2-03.5.5.02</t>
  </si>
  <si>
    <t>38.98.04.66-09.4.1.00-2-03.5.9.03</t>
  </si>
  <si>
    <t>38.98.04.66-09.4.1.00-2-03.5.9.90</t>
  </si>
  <si>
    <t>38.98.04.66-09.4.1.00-2-03.7.1.01</t>
  </si>
  <si>
    <t>38.98.04.66-09.4.1.00-2-03.7.1.02</t>
  </si>
  <si>
    <t>38.98.04.66-09.4.1.00-2-03.7.1.03</t>
  </si>
  <si>
    <t>38.98.04.66-09.4.1.00-2-03.7.1.90</t>
  </si>
  <si>
    <t>38.98.04.66-09.4.1.00-2-03.7.2.01</t>
  </si>
  <si>
    <t>38.98.04.66-09.4.1.00-2-03.7.3.01</t>
  </si>
  <si>
    <t>38.98.04.66-09.4.1.00-2-03.7.3.02</t>
  </si>
  <si>
    <t>38.98.04.66-09.4.1.00-2-03.7.3.90</t>
  </si>
  <si>
    <t>38.98.04.66-09.4.1.00-2-03.8.1.90</t>
  </si>
  <si>
    <t>38.98.04.66-09.4.1.00-2-03.8.9.01</t>
  </si>
  <si>
    <t>38.98.06.04-09.4.2.00-2-03.2.1.01</t>
  </si>
  <si>
    <t>38.98.06.52-09.4.1.00-2-03.3.2.01</t>
  </si>
  <si>
    <t>38.98.06.64-09.4.1.00-2-03.3.1.01</t>
  </si>
  <si>
    <t>38.98.06.64-09.4.1.00-2-03.3.2.01</t>
  </si>
  <si>
    <t>38.98.06.64-09.4.1.00-2-03.3.3.01</t>
  </si>
  <si>
    <t>38.98.06.64-09.4.1.00-2-03.5.9.90</t>
  </si>
  <si>
    <t>38.98.06.83-09.4.1.00-2-03.2.1.01</t>
  </si>
  <si>
    <t>38.98.06.83-09.4.1.00-2-03.2.1.02</t>
  </si>
  <si>
    <t>38.98.06.83-09.4.1.00-2-03.2.1.05</t>
  </si>
  <si>
    <t>38.98.06.83-09.4.1.00-2-03.2.1.90</t>
  </si>
  <si>
    <t>38.98.06.83-09.4.1.00-2-03.2.5.03</t>
  </si>
  <si>
    <t>38.98.06.83-09.4.1.00-2-03.2.9.90</t>
  </si>
  <si>
    <t>38.98.06.83-09.4.1.00-2-03.3.1.01</t>
  </si>
  <si>
    <t>38.98.06.83-09.4.1.00-2-03.3.2.01</t>
  </si>
  <si>
    <t>38.98.06.83-09.4.1.00-2-03.5.9.90</t>
  </si>
  <si>
    <t>38.98.06.83-09.4.1.00-2-03.7.1.01</t>
  </si>
  <si>
    <t>38.98.09.01-09.8.8.00-2-03.2.1.01</t>
  </si>
  <si>
    <t>38.98.09.01-09.8.8.00-2-03.3.1.01</t>
  </si>
  <si>
    <t>38.98.09.01-09.8.8.00-2-03.5.1.02</t>
  </si>
  <si>
    <t>38.98.09.01-09.8.8.00-2-03.7.1.01</t>
  </si>
  <si>
    <t>38.98.09.01-09.9.9.00-2-03.2.1.01</t>
  </si>
  <si>
    <t>38.98.09.01-09.9.9.00-2-03.2.1.05</t>
  </si>
  <si>
    <t>38.98.09.01-09.9.9.00-2-03.2.1.90</t>
  </si>
  <si>
    <t>38.98.09.01-09.9.9.00-2-03.2.6.90</t>
  </si>
  <si>
    <t>38.98.09.01-09.9.9.00-2-03.2.9.90</t>
  </si>
  <si>
    <t>38.98.09.01-09.9.9.00-2-03.3.1.01</t>
  </si>
  <si>
    <t>38.98.09.01-09.9.9.00-2-03.3.2.01</t>
  </si>
  <si>
    <t>38.98.09.01-09.9.9.00-2-03.3.3.01</t>
  </si>
  <si>
    <t>38.98.09.01-09.9.9.00-2-03.5.2.02</t>
  </si>
  <si>
    <t>38.98.09.01-09.9.9.00-2-03.5.2.03</t>
  </si>
  <si>
    <t>38.98.09.01-09.9.9.00-2-03.5.9.90</t>
  </si>
  <si>
    <t>38.98.09.01-09.9.9.00-2-03.6.1.01</t>
  </si>
  <si>
    <t>38.98.09.01-09.9.9.00-2-03.6.2.01</t>
  </si>
  <si>
    <t>38.98.09.01-09.9.9.00-2-03.7.1.01</t>
  </si>
  <si>
    <t>38.98.09.01-09.9.9.00-2-03.7.3.90</t>
  </si>
  <si>
    <t>38.98.09.02-01.3.9.00-2-03.2.1.01</t>
  </si>
  <si>
    <t>38.98.09.02-01.3.9.00-2-03.2.1.90</t>
  </si>
  <si>
    <t>38.98.09.02-01.3.9.00-2-03.2.9.90</t>
  </si>
  <si>
    <t>38.98.09.02-01.3.9.00-2-03.3.1.01</t>
  </si>
  <si>
    <t>38.98.09.02-01.3.9.00-2-03.3.2.01</t>
  </si>
  <si>
    <t>38.98.09.04-01.3.9.00-2-03.2.1.01</t>
  </si>
  <si>
    <t>38.98.09.04-01.3.9.00-2-03.2.1.04</t>
  </si>
  <si>
    <t>38.98.09.04-01.3.9.00-2-03.2.3.02</t>
  </si>
  <si>
    <t>38.98.09.04-01.3.9.00-2-03.2.6.01</t>
  </si>
  <si>
    <t>38.98.09.04-01.3.9.00-2-03.2.9.90</t>
  </si>
  <si>
    <t>38.98.09.04-01.3.9.00-2-03.3.1.01</t>
  </si>
  <si>
    <t>38.98.09.04-01.3.9.00-2-03.4.3.02</t>
  </si>
  <si>
    <t>38.98.09.04-01.3.9.00-2-03.5.1.11</t>
  </si>
  <si>
    <t>38.98.09.04-01.3.9.00-2-03.5.2.01</t>
  </si>
  <si>
    <t>38.98.09.04-01.3.9.00-2-03.5.2.02</t>
  </si>
  <si>
    <t>38.98.09.04-01.3.9.00-2-03.5.2.03</t>
  </si>
  <si>
    <t>38.98.09.04-01.3.9.00-2-03.5.3.03</t>
  </si>
  <si>
    <t>38.98.09.04-01.3.9.00-2-03.5.3.04</t>
  </si>
  <si>
    <t>38.98.09.04-01.3.9.00-2-03.5.4.01</t>
  </si>
  <si>
    <t>38.98.09.04-01.3.9.00-2-03.5.4.02</t>
  </si>
  <si>
    <t>38.98.09.04-01.3.9.00-2-03.5.5.02</t>
  </si>
  <si>
    <t>38.98.09.04-01.3.9.00-2-03.5.5.05</t>
  </si>
  <si>
    <t>38.98.09.04-01.3.9.00-2-03.5.5.06</t>
  </si>
  <si>
    <t>38.98.09.04-01.3.9.00-2-03.5.9.90</t>
  </si>
  <si>
    <t>38.98.09.04-01.3.9.00-2-03.7.1.01</t>
  </si>
  <si>
    <t>38.98.09.04-01.3.9.00-2-03.7.1.03</t>
  </si>
  <si>
    <t>38.98.09.04-01.3.9.00-2-03.7.1.04</t>
  </si>
  <si>
    <t>38.98.09.04-01.3.9.00-2-03.7.1.90</t>
  </si>
  <si>
    <t>38.98.09.04-01.3.9.00-2-03.7.3.02</t>
  </si>
  <si>
    <t>38.98.09.04-01.3.9.00-2-03.7.3.03</t>
  </si>
  <si>
    <t>38.98.09.04-03.1.4.00-2-03.5.1.09</t>
  </si>
  <si>
    <t>38.98.09.04-09.4.1.00-2-03.2.1.01</t>
  </si>
  <si>
    <t>38.98.09.04-09.4.1.00-2-03.2.1.90</t>
  </si>
  <si>
    <t>38.98.09.04-09.4.1.00-2-03.2.2.01</t>
  </si>
  <si>
    <t>38.98.09.04-09.4.1.00-2-03.2.2.02</t>
  </si>
  <si>
    <t>38.98.09.04-09.4.1.00-2-03.2.3.01</t>
  </si>
  <si>
    <t>38.98.09.04-09.4.1.00-2-03.2.3.02</t>
  </si>
  <si>
    <t>38.98.09.04-09.4.1.00-2-03.2.3.03</t>
  </si>
  <si>
    <t>38.98.09.04-09.4.1.00-2-03.2.6.01</t>
  </si>
  <si>
    <t>38.98.09.04-09.4.1.00-2-03.2.6.03</t>
  </si>
  <si>
    <t>38.98.09.04-09.4.1.00-2-03.2.7.90</t>
  </si>
  <si>
    <t>38.98.09.04-09.4.1.00-2-03.2.9.01</t>
  </si>
  <si>
    <t>38.98.09.04-09.4.1.00-2-03.2.9.90</t>
  </si>
  <si>
    <t>38.98.09.04-09.4.1.00-2-03.5.1.08</t>
  </si>
  <si>
    <t>38.98.09.04-09.4.1.00-2-03.5.2.02</t>
  </si>
  <si>
    <t>38.98.09.04-09.4.1.00-2-03.5.5.02</t>
  </si>
  <si>
    <t>38.98.09.04-09.4.1.00-2-03.5.5.12</t>
  </si>
  <si>
    <t>38.98.09.04-09.4.1.00-2-03.5.9.90</t>
  </si>
  <si>
    <t>38.98.09.05-01.3.1.00-2-03.2.1.01</t>
  </si>
  <si>
    <t>38.98.09.05-01.3.1.00-2-03.2.1.02</t>
  </si>
  <si>
    <t>38.98.09.05-01.3.1.00-2-03.2.1.04</t>
  </si>
  <si>
    <t>38.98.09.05-01.3.1.00-2-03.2.1.90</t>
  </si>
  <si>
    <t>38.98.09.05-01.3.1.00-2-03.2.9.90</t>
  </si>
  <si>
    <t>38.98.09.05-01.3.1.00-2-03.3.1.01</t>
  </si>
  <si>
    <t>38.98.09.05-01.3.1.00-2-03.3.2.01</t>
  </si>
  <si>
    <t>38.98.09.05-01.3.1.00-2-03.5.4.01</t>
  </si>
  <si>
    <t>38.98.09.05-01.3.1.00-2-03.5.9.90</t>
  </si>
  <si>
    <t>38.98.09.06-08.2.0.00-2-03.2.1.01</t>
  </si>
  <si>
    <t>38.98.09.06-08.2.0.00-2-03.2.1.05</t>
  </si>
  <si>
    <t>38.98.09.06-08.2.0.00-2-03.2.9.90</t>
  </si>
  <si>
    <t>38.98.09.06-08.2.0.00-2-03.3.1.01</t>
  </si>
  <si>
    <t>38.98.09.06-08.2.0.00-2-03.5.4.01</t>
  </si>
  <si>
    <t>38.98.09.06-08.2.0.00-2-03.5.9.90</t>
  </si>
  <si>
    <t>38.98.09.06-08.2.0.00-2-03.7.1.01</t>
  </si>
  <si>
    <t>38.98.09.06-08.2.0.00-2-03.7.1.02</t>
  </si>
  <si>
    <t>38.98.09.07-09.6.0.00-2-03.2.1.01</t>
  </si>
  <si>
    <t>38.98.09.07-09.6.0.00-2-03.2.1.02</t>
  </si>
  <si>
    <t>38.98.09.07-09.6.0.00-2-03.2.1.90</t>
  </si>
  <si>
    <t>38.98.09.07-09.6.0.00-2-03.2.2.02</t>
  </si>
  <si>
    <t>38.98.09.07-09.6.0.00-2-03.2.5.01</t>
  </si>
  <si>
    <t>38.98.09.07-09.6.0.00-2-03.2.9.90</t>
  </si>
  <si>
    <t>38.98.09.07-09.6.0.00-2-03.3.1.01</t>
  </si>
  <si>
    <t>38.98.09.07-09.6.0.00-2-03.3.2.01</t>
  </si>
  <si>
    <t>38.98.09.07-09.6.0.00-2-03.3.3.01</t>
  </si>
  <si>
    <t>38.98.09.07-09.6.0.00-2-03.5.3.02</t>
  </si>
  <si>
    <t>38.98.09.07-09.6.0.00-2-03.5.4.01</t>
  </si>
  <si>
    <t>38.98.09.07-09.6.0.00-2-03.5.9.03</t>
  </si>
  <si>
    <t>38.98.09.07-09.6.0.00-2-03.5.9.90</t>
  </si>
  <si>
    <t>38.98.09.07-09.6.0.00-2-03.7.1.01</t>
  </si>
  <si>
    <t>38.98.09.07-09.6.0.00-2-03.7.1.90</t>
  </si>
  <si>
    <t>38.98.09.07-09.6.0.03-2-03.2.4.01</t>
  </si>
  <si>
    <t>38.98.09.07-09.6.0.06-2-03.2.1.04</t>
  </si>
  <si>
    <t>38.98.09.07-09.6.0.06-2-03.2.5.02</t>
  </si>
  <si>
    <t>38.98.09.07-09.6.0.06-2-03.2.5.03</t>
  </si>
  <si>
    <t>38.98.09.07-09.6.0.06-2-03.2.9.90</t>
  </si>
  <si>
    <t>38.98.09.07-09.6.0.06-2-03.3.1.01</t>
  </si>
  <si>
    <t>38.98.09.07-09.6.0.06-2-03.3.3.01</t>
  </si>
  <si>
    <t>38.98.09.07-09.6.0.06-2-03.5.3.02</t>
  </si>
  <si>
    <t>38.98.09.07-09.6.0.06-2-03.5.9.90</t>
  </si>
  <si>
    <t>38.98.09.07-09.6.0.06-2-03.7.1.02</t>
  </si>
  <si>
    <t>38.98.09.07-09.6.0.06-2-03.7.1.90</t>
  </si>
  <si>
    <t>38.98.09.08-01.3.9.00-2-03.3.1.01</t>
  </si>
  <si>
    <t>38.98.09.08-01.3.9.00-2-03.5.2.02</t>
  </si>
  <si>
    <t>38.98.09.09-01.3.9.00-2-03.2.1.05</t>
  </si>
  <si>
    <t>38.98.09.09-01.3.9.00-2-03.2.6.90</t>
  </si>
  <si>
    <t>38.98.09.09-01.3.9.00-2-03.2.9.01</t>
  </si>
  <si>
    <t>38.98.09.09-01.3.9.00-2-03.2.9.90</t>
  </si>
  <si>
    <t>38.98.09.09-01.3.9.00-2-03.3.1.01</t>
  </si>
  <si>
    <t>38.98.09.09-01.3.9.00-2-03.3.3.01</t>
  </si>
  <si>
    <t>38.98.09.09-01.3.9.00-2-03.5.1.03</t>
  </si>
  <si>
    <t>38.98.09.09-01.3.9.00-2-03.5.1.05</t>
  </si>
  <si>
    <t>38.98.09.09-01.3.9.00-2-03.5.2.02</t>
  </si>
  <si>
    <t>38.98.09.09-01.3.9.00-2-03.5.2.04</t>
  </si>
  <si>
    <t>38.98.09.09-01.3.9.00-2-03.5.4.01</t>
  </si>
  <si>
    <t>38.98.09.09-01.3.9.00-2-03.5.5.03</t>
  </si>
  <si>
    <t>38.98.09.09-01.3.9.00-2-03.5.9.90</t>
  </si>
  <si>
    <t>38.98.09.09-01.3.9.00-2-03.7.1.02</t>
  </si>
  <si>
    <t>38.98.09.09-01.3.9.00-2-03.7.1.03</t>
  </si>
  <si>
    <t>38.98.09.09-01.3.9.00-2-03.7.1.90</t>
  </si>
  <si>
    <t>38.98.09.09-01.3.9.00-2-03.7.2.01</t>
  </si>
  <si>
    <t>38.98.09.09-01.3.9.00-2-03.7.3.02</t>
  </si>
  <si>
    <t>38.98.09.09-01.3.9.00-2-03.7.3.90</t>
  </si>
  <si>
    <t>38.98.09.09-01.3.9.00-2-03.8.1.01</t>
  </si>
  <si>
    <t>38.98.09.09-01.3.9.00-2-03.8.1.02</t>
  </si>
  <si>
    <t>38.98.09.09-01.3.9.00-2-03.8.1.90</t>
  </si>
  <si>
    <t>38.98.09.09-09.4.1.00-2-03.8.1.90</t>
  </si>
  <si>
    <t>38.98.09.10-09.6.0.00-2-03.2.1.01</t>
  </si>
  <si>
    <t>38.98.09.10-09.6.0.00-2-03.2.9.90</t>
  </si>
  <si>
    <t>38.98.09.10-09.6.0.00-2-03.3.1.01</t>
  </si>
  <si>
    <t>38.98.09.10-09.6.0.00-2-03.5.9.90</t>
  </si>
  <si>
    <t>38.98.09.10-09.6.0.00-2-03.7.2.01</t>
  </si>
  <si>
    <t>38.98.09.10-09.6.0.00-2-03.7.3.02</t>
  </si>
  <si>
    <t>38.98.09.11-01.3.2.00-2-03.2.1.01</t>
  </si>
  <si>
    <t>38.98.09.11-01.3.2.00-2-03.2.1.04</t>
  </si>
  <si>
    <t>38.98.09.11-01.3.2.00-2-03.2.1.05</t>
  </si>
  <si>
    <t>38.98.09.11-01.3.2.00-2-03.2.1.90</t>
  </si>
  <si>
    <t>38.98.09.11-01.3.2.00-2-03.2.9.90</t>
  </si>
  <si>
    <t>38.98.09.11-01.3.2.00-2-03.3.1.01</t>
  </si>
  <si>
    <t>38.98.09.11-01.3.2.00-2-03.7.1.01</t>
  </si>
  <si>
    <t>38.98.09.12-01.3.9.00-2-03.4.2.04</t>
  </si>
  <si>
    <t>38.98.09.12-01.3.9.00-2-03.4.9.90</t>
  </si>
  <si>
    <t>KIRTASİYE ALIMLARI</t>
  </si>
  <si>
    <t>BASKI VE CİLT GİD.</t>
  </si>
  <si>
    <t>DİĞER KIRT.VE BÜRO MALZ.AL.</t>
  </si>
  <si>
    <t>DİĞER TÜK.MAL VE MALZ.AL.</t>
  </si>
  <si>
    <t>YURT İÇİ GEÇ.GÖR.YOL.</t>
  </si>
  <si>
    <t>YURT DIŞI GEÇ.GÖR.YOL.</t>
  </si>
  <si>
    <t>DİĞER BAKIM VE ONARIM GİDERLERİ</t>
  </si>
  <si>
    <t>GİYİM VE KUŞAM ALIMLARI</t>
  </si>
  <si>
    <t>LAB.MALZ.TEMR.AL.</t>
  </si>
  <si>
    <t>YURT İÇİ SÜR.GÖR.YOL.</t>
  </si>
  <si>
    <t>YOLCU TAŞ.GİD.</t>
  </si>
  <si>
    <t>KURSLARA KATILMA GİD.</t>
  </si>
  <si>
    <t>DİĞER HİZMET ALIMLARI</t>
  </si>
  <si>
    <t>BÜRO VE İŞYERİ MAL MALZ.AL.</t>
  </si>
  <si>
    <t>SU AL.</t>
  </si>
  <si>
    <t>SU ALIMLARI</t>
  </si>
  <si>
    <t>TEMİZLİK MALZ.AL.</t>
  </si>
  <si>
    <t>YAKACAK AL.</t>
  </si>
  <si>
    <t>AKARYAKIT VE YAĞ AL.</t>
  </si>
  <si>
    <t>LABORATUVAR MALZEME TEMR.AL.</t>
  </si>
  <si>
    <t>DİĞER ÖZEL MALZ.AL.</t>
  </si>
  <si>
    <t>DİĞER ÖZEL MALZEME ALIMLARI</t>
  </si>
  <si>
    <t>GÜVENLİK VE SAVUNMAYA YÖNELİK MAL AL.</t>
  </si>
  <si>
    <t>TEMİZLİK HİZ.AL.GİD.</t>
  </si>
  <si>
    <t>İLAN GİD.</t>
  </si>
  <si>
    <t>KİRALAR</t>
  </si>
  <si>
    <t>TAŞIT KİR.GİD.</t>
  </si>
  <si>
    <t>TAŞIT KİRALAMA .GİDERLERİ</t>
  </si>
  <si>
    <t>BÜRO VE İŞYERİ MAK.TEÇH.AL.</t>
  </si>
  <si>
    <t>AVANDALIK VE YEDEK PARÇA ALIMLARI</t>
  </si>
  <si>
    <t>DİĞER DAY.MAL VE MALZ AL.</t>
  </si>
  <si>
    <t>BİLGİSAYAR YAZ.AL.</t>
  </si>
  <si>
    <t>TEFRİŞAT BAK.VE ONR.GİD.</t>
  </si>
  <si>
    <t>MAKİNA TEÇH.BAK.ONR.GİD.</t>
  </si>
  <si>
    <t>DİĞER HİZMET BİNASI BAKIM VE ONARIM GİDERLERİ</t>
  </si>
  <si>
    <t>DİĞER TAŞINMAZ YAPIM, BAKIM VE ONARIM GİDERLERİ</t>
  </si>
  <si>
    <t>BÜRO MALZEMESİ ALIMLARI</t>
  </si>
  <si>
    <t>TÖREN MALZEMESİ ALIMLARI</t>
  </si>
  <si>
    <t>DİĞER TÜKETİM MAL VE MALZEMESİ AL. GİD.</t>
  </si>
  <si>
    <t>ARAŞTIRMA VE GELİŞTİRME GİDERLERİ</t>
  </si>
  <si>
    <t>TELF.ABO.VE KULL.GİD.</t>
  </si>
  <si>
    <t>BİLGİYE ABO.İNTERNET GİD.</t>
  </si>
  <si>
    <t>TEMSİL AĞR.GİD.</t>
  </si>
  <si>
    <t>TANITMA GİD.</t>
  </si>
  <si>
    <t>DİĞER YAYIN AL.</t>
  </si>
  <si>
    <t>İŞLETME RUHSATI ÖDEMELERİ.</t>
  </si>
  <si>
    <t>MÜŞAVİR FİRMA VE KİŞİLERE ÖDEMELER</t>
  </si>
  <si>
    <t>POSTA VE TELG.GİD.</t>
  </si>
  <si>
    <t>YÜK.TAŞIMA GİD.</t>
  </si>
  <si>
    <t>GEÇİŞ ÜCRETLERİ</t>
  </si>
  <si>
    <t>İLAN GİDERLERİ</t>
  </si>
  <si>
    <t>SİGORTA GİDERLERİ</t>
  </si>
  <si>
    <t>HİZMET .BİNASI KİR.GİD.</t>
  </si>
  <si>
    <t>LOJMAN KİRALAMA GİDERLERİ</t>
  </si>
  <si>
    <t>YANGINDAN KOR.MALZ.AL.</t>
  </si>
  <si>
    <t>TAŞIT BAK.ONR.GİD.</t>
  </si>
  <si>
    <t>ÖZEL GÜVENLİK  HİZMET ALIMLARI</t>
  </si>
  <si>
    <t>ELEKTRİK AL.</t>
  </si>
  <si>
    <t>ZİRAİ MALZEME VE İLAÇ ALIMLARI</t>
  </si>
  <si>
    <t>DİĞ. SAVUNMA MAL VE MALZEME AlIMLARI VE YAPIMLARI</t>
  </si>
  <si>
    <t>BAHÇE MALZ.AL.</t>
  </si>
  <si>
    <t>PERSONEL SERVİS KİRALAMA GİD.</t>
  </si>
  <si>
    <t>GİYECEK ALIMLARI</t>
  </si>
  <si>
    <t>YİYECEK ALIMLARI</t>
  </si>
  <si>
    <t>SPOR MALZEMESİ ALIMLARI</t>
  </si>
  <si>
    <t>DİĞER GİYİM VE KUŞAM ALIMLARI</t>
  </si>
  <si>
    <t>BİLGİSAYAR HİZMETİ ALIMLARI</t>
  </si>
  <si>
    <t>HARİTA YAPIM VE ALIM GİDERLERİ</t>
  </si>
  <si>
    <t>HABERLEŞME CİHAZLARI RUHSAT ve KUL. GİD.</t>
  </si>
  <si>
    <t>İŞ MAKİNESİ KİRALAMA GİDERLERİ</t>
  </si>
  <si>
    <t>BÜRO BAK.VE ONR.GİD.</t>
  </si>
  <si>
    <t>OKUL BAK.VE ONR.GİD.</t>
  </si>
  <si>
    <t>DİĞER YASAL GİDERLER</t>
  </si>
  <si>
    <t>MAHKEME HARÇ VE GİDERLERİ</t>
  </si>
  <si>
    <t xml:space="preserve">BURSA TEKNİK ÜNİVERSİTESİ 2018 YILI BÜTÇE TAVAN LİMİTLERİ </t>
  </si>
  <si>
    <t xml:space="preserve">2018 TAVAN </t>
  </si>
  <si>
    <t>38.98.09.07-09.6.0.07-2-01.4</t>
  </si>
  <si>
    <t>KISMİ ZAMANLI ÖĞRENCİ ÜCRETLERİ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</si>
</sst>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TL&quot;_-;\-* #,##0.00\ &quot;TL&quot;_-;_-* &quot;-&quot;??\ &quot;TL&quot;_-;_-@_-"/>
    <numFmt numFmtId="165" formatCode="_-* #,##0.00\ _T_L_-;\-* #,##0.00\ _T_L_-;_-* &quot;-&quot;??\ _T_L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ahoma"/>
      <family val="2"/>
      <charset val="162"/>
    </font>
    <font>
      <b/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 applyAlignment="1">
      <alignment vertical="center" wrapText="1"/>
    </xf>
    <xf numFmtId="0" fontId="2" fillId="0" borderId="0" xfId="2"/>
    <xf numFmtId="0" fontId="3" fillId="0" borderId="0" xfId="2" applyFont="1" applyFill="1" applyAlignment="1">
      <alignment vertical="center" wrapText="1"/>
    </xf>
    <xf numFmtId="0" fontId="4" fillId="2" borderId="5" xfId="2" applyFont="1" applyFill="1" applyBorder="1" applyAlignment="1">
      <alignment horizontal="left" vertical="center" wrapText="1"/>
    </xf>
    <xf numFmtId="4" fontId="4" fillId="2" borderId="1" xfId="2" applyNumberFormat="1" applyFont="1" applyFill="1" applyBorder="1" applyAlignment="1">
      <alignment horizontal="right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4" fontId="4" fillId="3" borderId="1" xfId="2" applyNumberFormat="1" applyFont="1" applyFill="1" applyBorder="1" applyAlignment="1">
      <alignment horizontal="right" vertical="center" wrapText="1"/>
    </xf>
    <xf numFmtId="0" fontId="3" fillId="3" borderId="0" xfId="2" applyFont="1" applyFill="1" applyAlignment="1">
      <alignment vertical="center" wrapText="1"/>
    </xf>
    <xf numFmtId="164" fontId="3" fillId="3" borderId="0" xfId="1" applyFont="1" applyFill="1" applyAlignment="1">
      <alignment vertical="center" wrapText="1"/>
    </xf>
    <xf numFmtId="164" fontId="2" fillId="3" borderId="0" xfId="1" applyFont="1" applyFill="1"/>
    <xf numFmtId="0" fontId="2" fillId="3" borderId="0" xfId="2" applyFont="1" applyFill="1"/>
    <xf numFmtId="4" fontId="3" fillId="4" borderId="1" xfId="2" applyNumberFormat="1" applyFont="1" applyFill="1" applyBorder="1" applyAlignment="1">
      <alignment horizontal="righ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3" fillId="4" borderId="5" xfId="2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4" fillId="3" borderId="0" xfId="2" applyFont="1" applyFill="1" applyBorder="1" applyAlignment="1">
      <alignment horizontal="left" vertical="center" wrapText="1"/>
    </xf>
    <xf numFmtId="4" fontId="4" fillId="3" borderId="0" xfId="2" applyNumberFormat="1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 wrapText="1"/>
    </xf>
    <xf numFmtId="4" fontId="3" fillId="0" borderId="8" xfId="2" applyNumberFormat="1" applyFont="1" applyFill="1" applyBorder="1" applyAlignment="1">
      <alignment vertical="center" wrapText="1"/>
    </xf>
    <xf numFmtId="0" fontId="3" fillId="0" borderId="8" xfId="2" applyFont="1" applyFill="1" applyBorder="1" applyAlignment="1">
      <alignment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3" borderId="5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3" fillId="4" borderId="4" xfId="2" applyFont="1" applyFill="1" applyBorder="1" applyAlignment="1">
      <alignment horizontal="left" vertical="center" wrapText="1"/>
    </xf>
    <xf numFmtId="0" fontId="3" fillId="4" borderId="5" xfId="2" applyFont="1" applyFill="1" applyBorder="1" applyAlignment="1">
      <alignment horizontal="left" vertical="center" wrapText="1"/>
    </xf>
    <xf numFmtId="0" fontId="3" fillId="4" borderId="4" xfId="3" applyFont="1" applyFill="1" applyBorder="1" applyAlignment="1">
      <alignment horizontal="left"/>
    </xf>
    <xf numFmtId="0" fontId="3" fillId="4" borderId="5" xfId="3" applyFont="1" applyFill="1" applyBorder="1" applyAlignment="1">
      <alignment horizontal="left"/>
    </xf>
    <xf numFmtId="0" fontId="3" fillId="3" borderId="4" xfId="2" applyFont="1" applyFill="1" applyBorder="1" applyAlignment="1">
      <alignment horizontal="left" vertical="center" wrapText="1"/>
    </xf>
    <xf numFmtId="0" fontId="3" fillId="3" borderId="5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ParaBirimi" xfId="1" builtinId="4"/>
    <cellStyle name="Virgül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i%20&#304;mamoglu\AppData\Local\Microsoft\Windows\INetCache\IE\1JAZ3BI8\Kopya%202016-2017-2018%20KB&#214;-TAV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8"/>
      <sheetName val="Sayfa1"/>
      <sheetName val="Sayfa2"/>
      <sheetName val="Sayfa3"/>
    </sheetNames>
    <sheetDataSet>
      <sheetData sheetId="0" refreshError="1">
        <row r="2">
          <cell r="A2" t="str">
            <v>TERTİP</v>
          </cell>
        </row>
        <row r="117">
          <cell r="G117">
            <v>8885000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341"/>
  <sheetViews>
    <sheetView tabSelected="1" topLeftCell="A220" workbookViewId="0">
      <selection activeCell="G18" sqref="G18"/>
    </sheetView>
  </sheetViews>
  <sheetFormatPr defaultRowHeight="12.75" x14ac:dyDescent="0.2"/>
  <cols>
    <col min="1" max="1" width="12.7109375" style="3" bestFit="1" customWidth="1"/>
    <col min="2" max="2" width="24.42578125" style="3" customWidth="1"/>
    <col min="3" max="3" width="33.5703125" style="3" customWidth="1"/>
    <col min="4" max="4" width="13.140625" style="3" customWidth="1"/>
    <col min="5" max="223" width="9.140625" style="1" bestFit="1" customWidth="1"/>
    <col min="224" max="224" width="12.7109375" style="2" bestFit="1" customWidth="1"/>
    <col min="225" max="225" width="19" style="2" bestFit="1" customWidth="1"/>
    <col min="226" max="226" width="43.140625" style="2" bestFit="1" customWidth="1"/>
    <col min="227" max="227" width="20.28515625" style="2" bestFit="1" customWidth="1"/>
    <col min="228" max="479" width="9.140625" style="2" bestFit="1" customWidth="1"/>
    <col min="480" max="480" width="12.7109375" style="2" bestFit="1" customWidth="1"/>
    <col min="481" max="481" width="19" style="2" bestFit="1" customWidth="1"/>
    <col min="482" max="482" width="43.140625" style="2" bestFit="1" customWidth="1"/>
    <col min="483" max="483" width="20.28515625" style="2" bestFit="1" customWidth="1"/>
    <col min="484" max="735" width="9.140625" style="2" bestFit="1" customWidth="1"/>
    <col min="736" max="736" width="12.7109375" style="2" bestFit="1" customWidth="1"/>
    <col min="737" max="737" width="19" style="2" bestFit="1" customWidth="1"/>
    <col min="738" max="738" width="43.140625" style="2" bestFit="1" customWidth="1"/>
    <col min="739" max="739" width="20.28515625" style="2" bestFit="1" customWidth="1"/>
    <col min="740" max="991" width="9.140625" style="2" bestFit="1" customWidth="1"/>
    <col min="992" max="992" width="12.7109375" style="2" bestFit="1" customWidth="1"/>
    <col min="993" max="993" width="19" style="2" bestFit="1" customWidth="1"/>
    <col min="994" max="994" width="43.140625" style="2" bestFit="1" customWidth="1"/>
    <col min="995" max="995" width="20.28515625" style="2" bestFit="1" customWidth="1"/>
    <col min="996" max="1247" width="9.140625" style="2" bestFit="1" customWidth="1"/>
    <col min="1248" max="1248" width="12.7109375" style="2" bestFit="1" customWidth="1"/>
    <col min="1249" max="1249" width="19" style="2" bestFit="1" customWidth="1"/>
    <col min="1250" max="1250" width="43.140625" style="2" bestFit="1" customWidth="1"/>
    <col min="1251" max="1251" width="20.28515625" style="2" bestFit="1" customWidth="1"/>
    <col min="1252" max="1503" width="9.140625" style="2" bestFit="1" customWidth="1"/>
    <col min="1504" max="1504" width="12.7109375" style="2" bestFit="1" customWidth="1"/>
    <col min="1505" max="1505" width="19" style="2" bestFit="1" customWidth="1"/>
    <col min="1506" max="1506" width="43.140625" style="2" bestFit="1" customWidth="1"/>
    <col min="1507" max="1507" width="20.28515625" style="2" bestFit="1" customWidth="1"/>
    <col min="1508" max="1759" width="9.140625" style="2" bestFit="1" customWidth="1"/>
    <col min="1760" max="1760" width="12.7109375" style="2" bestFit="1" customWidth="1"/>
    <col min="1761" max="1761" width="19" style="2" bestFit="1" customWidth="1"/>
    <col min="1762" max="1762" width="43.140625" style="2" bestFit="1" customWidth="1"/>
    <col min="1763" max="1763" width="20.28515625" style="2" bestFit="1" customWidth="1"/>
    <col min="1764" max="2015" width="9.140625" style="2" bestFit="1" customWidth="1"/>
    <col min="2016" max="2016" width="12.7109375" style="2" bestFit="1" customWidth="1"/>
    <col min="2017" max="2017" width="19" style="2" bestFit="1" customWidth="1"/>
    <col min="2018" max="2018" width="43.140625" style="2" bestFit="1" customWidth="1"/>
    <col min="2019" max="2019" width="20.28515625" style="2" bestFit="1" customWidth="1"/>
    <col min="2020" max="2271" width="9.140625" style="2" bestFit="1" customWidth="1"/>
    <col min="2272" max="2272" width="12.7109375" style="2" bestFit="1" customWidth="1"/>
    <col min="2273" max="2273" width="19" style="2" bestFit="1" customWidth="1"/>
    <col min="2274" max="2274" width="43.140625" style="2" bestFit="1" customWidth="1"/>
    <col min="2275" max="2275" width="20.28515625" style="2" bestFit="1" customWidth="1"/>
    <col min="2276" max="2527" width="9.140625" style="2" bestFit="1" customWidth="1"/>
    <col min="2528" max="2528" width="12.7109375" style="2" bestFit="1" customWidth="1"/>
    <col min="2529" max="2529" width="19" style="2" bestFit="1" customWidth="1"/>
    <col min="2530" max="2530" width="43.140625" style="2" bestFit="1" customWidth="1"/>
    <col min="2531" max="2531" width="20.28515625" style="2" bestFit="1" customWidth="1"/>
    <col min="2532" max="2783" width="9.140625" style="2" bestFit="1" customWidth="1"/>
    <col min="2784" max="2784" width="12.7109375" style="2" bestFit="1" customWidth="1"/>
    <col min="2785" max="2785" width="19" style="2" bestFit="1" customWidth="1"/>
    <col min="2786" max="2786" width="43.140625" style="2" bestFit="1" customWidth="1"/>
    <col min="2787" max="2787" width="20.28515625" style="2" bestFit="1" customWidth="1"/>
    <col min="2788" max="3039" width="9.140625" style="2" bestFit="1" customWidth="1"/>
    <col min="3040" max="3040" width="12.7109375" style="2" bestFit="1" customWidth="1"/>
    <col min="3041" max="3041" width="19" style="2" bestFit="1" customWidth="1"/>
    <col min="3042" max="3042" width="43.140625" style="2" bestFit="1" customWidth="1"/>
    <col min="3043" max="3043" width="20.28515625" style="2" bestFit="1" customWidth="1"/>
    <col min="3044" max="3295" width="9.140625" style="2" bestFit="1" customWidth="1"/>
    <col min="3296" max="3296" width="12.7109375" style="2" bestFit="1" customWidth="1"/>
    <col min="3297" max="3297" width="19" style="2" bestFit="1" customWidth="1"/>
    <col min="3298" max="3298" width="43.140625" style="2" bestFit="1" customWidth="1"/>
    <col min="3299" max="3299" width="20.28515625" style="2" bestFit="1" customWidth="1"/>
    <col min="3300" max="3551" width="9.140625" style="2" bestFit="1" customWidth="1"/>
    <col min="3552" max="3552" width="12.7109375" style="2" bestFit="1" customWidth="1"/>
    <col min="3553" max="3553" width="19" style="2" bestFit="1" customWidth="1"/>
    <col min="3554" max="3554" width="43.140625" style="2" bestFit="1" customWidth="1"/>
    <col min="3555" max="3555" width="20.28515625" style="2" bestFit="1" customWidth="1"/>
    <col min="3556" max="3807" width="9.140625" style="2" bestFit="1" customWidth="1"/>
    <col min="3808" max="3808" width="12.7109375" style="2" bestFit="1" customWidth="1"/>
    <col min="3809" max="3809" width="19" style="2" bestFit="1" customWidth="1"/>
    <col min="3810" max="3810" width="43.140625" style="2" bestFit="1" customWidth="1"/>
    <col min="3811" max="3811" width="20.28515625" style="2" bestFit="1" customWidth="1"/>
    <col min="3812" max="4063" width="9.140625" style="2" bestFit="1" customWidth="1"/>
    <col min="4064" max="4064" width="12.7109375" style="2" bestFit="1" customWidth="1"/>
    <col min="4065" max="4065" width="19" style="2" bestFit="1" customWidth="1"/>
    <col min="4066" max="4066" width="43.140625" style="2" bestFit="1" customWidth="1"/>
    <col min="4067" max="4067" width="20.28515625" style="2" bestFit="1" customWidth="1"/>
    <col min="4068" max="4319" width="9.140625" style="2" bestFit="1" customWidth="1"/>
    <col min="4320" max="4320" width="12.7109375" style="2" bestFit="1" customWidth="1"/>
    <col min="4321" max="4321" width="19" style="2" bestFit="1" customWidth="1"/>
    <col min="4322" max="4322" width="43.140625" style="2" bestFit="1" customWidth="1"/>
    <col min="4323" max="4323" width="20.28515625" style="2" bestFit="1" customWidth="1"/>
    <col min="4324" max="4575" width="9.140625" style="2" bestFit="1" customWidth="1"/>
    <col min="4576" max="4576" width="12.7109375" style="2" bestFit="1" customWidth="1"/>
    <col min="4577" max="4577" width="19" style="2" bestFit="1" customWidth="1"/>
    <col min="4578" max="4578" width="43.140625" style="2" bestFit="1" customWidth="1"/>
    <col min="4579" max="4579" width="20.28515625" style="2" bestFit="1" customWidth="1"/>
    <col min="4580" max="4831" width="9.140625" style="2" bestFit="1" customWidth="1"/>
    <col min="4832" max="4832" width="12.7109375" style="2" bestFit="1" customWidth="1"/>
    <col min="4833" max="4833" width="19" style="2" bestFit="1" customWidth="1"/>
    <col min="4834" max="4834" width="43.140625" style="2" bestFit="1" customWidth="1"/>
    <col min="4835" max="4835" width="20.28515625" style="2" bestFit="1" customWidth="1"/>
    <col min="4836" max="5087" width="9.140625" style="2" bestFit="1" customWidth="1"/>
    <col min="5088" max="5088" width="12.7109375" style="2" bestFit="1" customWidth="1"/>
    <col min="5089" max="5089" width="19" style="2" bestFit="1" customWidth="1"/>
    <col min="5090" max="5090" width="43.140625" style="2" bestFit="1" customWidth="1"/>
    <col min="5091" max="5091" width="20.28515625" style="2" bestFit="1" customWidth="1"/>
    <col min="5092" max="5343" width="9.140625" style="2" bestFit="1" customWidth="1"/>
    <col min="5344" max="5344" width="12.7109375" style="2" bestFit="1" customWidth="1"/>
    <col min="5345" max="5345" width="19" style="2" bestFit="1" customWidth="1"/>
    <col min="5346" max="5346" width="43.140625" style="2" bestFit="1" customWidth="1"/>
    <col min="5347" max="5347" width="20.28515625" style="2" bestFit="1" customWidth="1"/>
    <col min="5348" max="5599" width="9.140625" style="2" bestFit="1" customWidth="1"/>
    <col min="5600" max="5600" width="12.7109375" style="2" bestFit="1" customWidth="1"/>
    <col min="5601" max="5601" width="19" style="2" bestFit="1" customWidth="1"/>
    <col min="5602" max="5602" width="43.140625" style="2" bestFit="1" customWidth="1"/>
    <col min="5603" max="5603" width="20.28515625" style="2" bestFit="1" customWidth="1"/>
    <col min="5604" max="5855" width="9.140625" style="2" bestFit="1" customWidth="1"/>
    <col min="5856" max="5856" width="12.7109375" style="2" bestFit="1" customWidth="1"/>
    <col min="5857" max="5857" width="19" style="2" bestFit="1" customWidth="1"/>
    <col min="5858" max="5858" width="43.140625" style="2" bestFit="1" customWidth="1"/>
    <col min="5859" max="5859" width="20.28515625" style="2" bestFit="1" customWidth="1"/>
    <col min="5860" max="6111" width="9.140625" style="2" bestFit="1" customWidth="1"/>
    <col min="6112" max="6112" width="12.7109375" style="2" bestFit="1" customWidth="1"/>
    <col min="6113" max="6113" width="19" style="2" bestFit="1" customWidth="1"/>
    <col min="6114" max="6114" width="43.140625" style="2" bestFit="1" customWidth="1"/>
    <col min="6115" max="6115" width="20.28515625" style="2" bestFit="1" customWidth="1"/>
    <col min="6116" max="6367" width="9.140625" style="2" bestFit="1" customWidth="1"/>
    <col min="6368" max="6368" width="12.7109375" style="2" bestFit="1" customWidth="1"/>
    <col min="6369" max="6369" width="19" style="2" bestFit="1" customWidth="1"/>
    <col min="6370" max="6370" width="43.140625" style="2" bestFit="1" customWidth="1"/>
    <col min="6371" max="6371" width="20.28515625" style="2" bestFit="1" customWidth="1"/>
    <col min="6372" max="6623" width="9.140625" style="2" bestFit="1" customWidth="1"/>
    <col min="6624" max="6624" width="12.7109375" style="2" bestFit="1" customWidth="1"/>
    <col min="6625" max="6625" width="19" style="2" bestFit="1" customWidth="1"/>
    <col min="6626" max="6626" width="43.140625" style="2" bestFit="1" customWidth="1"/>
    <col min="6627" max="6627" width="20.28515625" style="2" bestFit="1" customWidth="1"/>
    <col min="6628" max="6879" width="9.140625" style="2" bestFit="1" customWidth="1"/>
    <col min="6880" max="6880" width="12.7109375" style="2" bestFit="1" customWidth="1"/>
    <col min="6881" max="6881" width="19" style="2" bestFit="1" customWidth="1"/>
    <col min="6882" max="6882" width="43.140625" style="2" bestFit="1" customWidth="1"/>
    <col min="6883" max="6883" width="20.28515625" style="2" bestFit="1" customWidth="1"/>
    <col min="6884" max="7135" width="9.140625" style="2" bestFit="1" customWidth="1"/>
    <col min="7136" max="7136" width="12.7109375" style="2" bestFit="1" customWidth="1"/>
    <col min="7137" max="7137" width="19" style="2" bestFit="1" customWidth="1"/>
    <col min="7138" max="7138" width="43.140625" style="2" bestFit="1" customWidth="1"/>
    <col min="7139" max="7139" width="20.28515625" style="2" bestFit="1" customWidth="1"/>
    <col min="7140" max="7391" width="9.140625" style="2" bestFit="1" customWidth="1"/>
    <col min="7392" max="7392" width="12.7109375" style="2" bestFit="1" customWidth="1"/>
    <col min="7393" max="7393" width="19" style="2" bestFit="1" customWidth="1"/>
    <col min="7394" max="7394" width="43.140625" style="2" bestFit="1" customWidth="1"/>
    <col min="7395" max="7395" width="20.28515625" style="2" bestFit="1" customWidth="1"/>
    <col min="7396" max="7647" width="9.140625" style="2" bestFit="1" customWidth="1"/>
    <col min="7648" max="7648" width="12.7109375" style="2" bestFit="1" customWidth="1"/>
    <col min="7649" max="7649" width="19" style="2" bestFit="1" customWidth="1"/>
    <col min="7650" max="7650" width="43.140625" style="2" bestFit="1" customWidth="1"/>
    <col min="7651" max="7651" width="20.28515625" style="2" bestFit="1" customWidth="1"/>
    <col min="7652" max="7903" width="9.140625" style="2" bestFit="1" customWidth="1"/>
    <col min="7904" max="7904" width="12.7109375" style="2" bestFit="1" customWidth="1"/>
    <col min="7905" max="7905" width="19" style="2" bestFit="1" customWidth="1"/>
    <col min="7906" max="7906" width="43.140625" style="2" bestFit="1" customWidth="1"/>
    <col min="7907" max="7907" width="20.28515625" style="2" bestFit="1" customWidth="1"/>
    <col min="7908" max="8159" width="9.140625" style="2" bestFit="1" customWidth="1"/>
    <col min="8160" max="8160" width="12.7109375" style="2" bestFit="1" customWidth="1"/>
    <col min="8161" max="8161" width="19" style="2" bestFit="1" customWidth="1"/>
    <col min="8162" max="8162" width="43.140625" style="2" bestFit="1" customWidth="1"/>
    <col min="8163" max="8163" width="20.28515625" style="2" bestFit="1" customWidth="1"/>
    <col min="8164" max="8415" width="9.140625" style="2" bestFit="1" customWidth="1"/>
    <col min="8416" max="8416" width="12.7109375" style="2" bestFit="1" customWidth="1"/>
    <col min="8417" max="8417" width="19" style="2" bestFit="1" customWidth="1"/>
    <col min="8418" max="8418" width="43.140625" style="2" bestFit="1" customWidth="1"/>
    <col min="8419" max="8419" width="20.28515625" style="2" bestFit="1" customWidth="1"/>
    <col min="8420" max="8671" width="9.140625" style="2" bestFit="1" customWidth="1"/>
    <col min="8672" max="8672" width="12.7109375" style="2" bestFit="1" customWidth="1"/>
    <col min="8673" max="8673" width="19" style="2" bestFit="1" customWidth="1"/>
    <col min="8674" max="8674" width="43.140625" style="2" bestFit="1" customWidth="1"/>
    <col min="8675" max="8675" width="20.28515625" style="2" bestFit="1" customWidth="1"/>
    <col min="8676" max="8927" width="9.140625" style="2" bestFit="1" customWidth="1"/>
    <col min="8928" max="8928" width="12.7109375" style="2" bestFit="1" customWidth="1"/>
    <col min="8929" max="8929" width="19" style="2" bestFit="1" customWidth="1"/>
    <col min="8930" max="8930" width="43.140625" style="2" bestFit="1" customWidth="1"/>
    <col min="8931" max="8931" width="20.28515625" style="2" bestFit="1" customWidth="1"/>
    <col min="8932" max="9183" width="9.140625" style="2" bestFit="1" customWidth="1"/>
    <col min="9184" max="9184" width="12.7109375" style="2" bestFit="1" customWidth="1"/>
    <col min="9185" max="9185" width="19" style="2" bestFit="1" customWidth="1"/>
    <col min="9186" max="9186" width="43.140625" style="2" bestFit="1" customWidth="1"/>
    <col min="9187" max="9187" width="20.28515625" style="2" bestFit="1" customWidth="1"/>
    <col min="9188" max="9439" width="9.140625" style="2" bestFit="1" customWidth="1"/>
    <col min="9440" max="9440" width="12.7109375" style="2" bestFit="1" customWidth="1"/>
    <col min="9441" max="9441" width="19" style="2" bestFit="1" customWidth="1"/>
    <col min="9442" max="9442" width="43.140625" style="2" bestFit="1" customWidth="1"/>
    <col min="9443" max="9443" width="20.28515625" style="2" bestFit="1" customWidth="1"/>
    <col min="9444" max="9695" width="9.140625" style="2" bestFit="1" customWidth="1"/>
    <col min="9696" max="9696" width="12.7109375" style="2" bestFit="1" customWidth="1"/>
    <col min="9697" max="9697" width="19" style="2" bestFit="1" customWidth="1"/>
    <col min="9698" max="9698" width="43.140625" style="2" bestFit="1" customWidth="1"/>
    <col min="9699" max="9699" width="20.28515625" style="2" bestFit="1" customWidth="1"/>
    <col min="9700" max="9951" width="9.140625" style="2" bestFit="1" customWidth="1"/>
    <col min="9952" max="9952" width="12.7109375" style="2" bestFit="1" customWidth="1"/>
    <col min="9953" max="9953" width="19" style="2" bestFit="1" customWidth="1"/>
    <col min="9954" max="9954" width="43.140625" style="2" bestFit="1" customWidth="1"/>
    <col min="9955" max="9955" width="20.28515625" style="2" bestFit="1" customWidth="1"/>
    <col min="9956" max="10207" width="9.140625" style="2" bestFit="1" customWidth="1"/>
    <col min="10208" max="10208" width="12.7109375" style="2" bestFit="1" customWidth="1"/>
    <col min="10209" max="10209" width="19" style="2" bestFit="1" customWidth="1"/>
    <col min="10210" max="10210" width="43.140625" style="2" bestFit="1" customWidth="1"/>
    <col min="10211" max="10211" width="20.28515625" style="2" bestFit="1" customWidth="1"/>
    <col min="10212" max="10463" width="9.140625" style="2" bestFit="1" customWidth="1"/>
    <col min="10464" max="10464" width="12.7109375" style="2" bestFit="1" customWidth="1"/>
    <col min="10465" max="10465" width="19" style="2" bestFit="1" customWidth="1"/>
    <col min="10466" max="10466" width="43.140625" style="2" bestFit="1" customWidth="1"/>
    <col min="10467" max="10467" width="20.28515625" style="2" bestFit="1" customWidth="1"/>
    <col min="10468" max="10719" width="9.140625" style="2" bestFit="1" customWidth="1"/>
    <col min="10720" max="10720" width="12.7109375" style="2" bestFit="1" customWidth="1"/>
    <col min="10721" max="10721" width="19" style="2" bestFit="1" customWidth="1"/>
    <col min="10722" max="10722" width="43.140625" style="2" bestFit="1" customWidth="1"/>
    <col min="10723" max="10723" width="20.28515625" style="2" bestFit="1" customWidth="1"/>
    <col min="10724" max="10975" width="9.140625" style="2" bestFit="1" customWidth="1"/>
    <col min="10976" max="10976" width="12.7109375" style="2" bestFit="1" customWidth="1"/>
    <col min="10977" max="10977" width="19" style="2" bestFit="1" customWidth="1"/>
    <col min="10978" max="10978" width="43.140625" style="2" bestFit="1" customWidth="1"/>
    <col min="10979" max="10979" width="20.28515625" style="2" bestFit="1" customWidth="1"/>
    <col min="10980" max="11231" width="9.140625" style="2" bestFit="1" customWidth="1"/>
    <col min="11232" max="11232" width="12.7109375" style="2" bestFit="1" customWidth="1"/>
    <col min="11233" max="11233" width="19" style="2" bestFit="1" customWidth="1"/>
    <col min="11234" max="11234" width="43.140625" style="2" bestFit="1" customWidth="1"/>
    <col min="11235" max="11235" width="20.28515625" style="2" bestFit="1" customWidth="1"/>
    <col min="11236" max="11487" width="9.140625" style="2" bestFit="1" customWidth="1"/>
    <col min="11488" max="11488" width="12.7109375" style="2" bestFit="1" customWidth="1"/>
    <col min="11489" max="11489" width="19" style="2" bestFit="1" customWidth="1"/>
    <col min="11490" max="11490" width="43.140625" style="2" bestFit="1" customWidth="1"/>
    <col min="11491" max="11491" width="20.28515625" style="2" bestFit="1" customWidth="1"/>
    <col min="11492" max="11743" width="9.140625" style="2" bestFit="1" customWidth="1"/>
    <col min="11744" max="11744" width="12.7109375" style="2" bestFit="1" customWidth="1"/>
    <col min="11745" max="11745" width="19" style="2" bestFit="1" customWidth="1"/>
    <col min="11746" max="11746" width="43.140625" style="2" bestFit="1" customWidth="1"/>
    <col min="11747" max="11747" width="20.28515625" style="2" bestFit="1" customWidth="1"/>
    <col min="11748" max="11999" width="9.140625" style="2" bestFit="1" customWidth="1"/>
    <col min="12000" max="12000" width="12.7109375" style="2" bestFit="1" customWidth="1"/>
    <col min="12001" max="12001" width="19" style="2" bestFit="1" customWidth="1"/>
    <col min="12002" max="12002" width="43.140625" style="2" bestFit="1" customWidth="1"/>
    <col min="12003" max="12003" width="20.28515625" style="2" bestFit="1" customWidth="1"/>
    <col min="12004" max="12255" width="9.140625" style="2" bestFit="1" customWidth="1"/>
    <col min="12256" max="12256" width="12.7109375" style="2" bestFit="1" customWidth="1"/>
    <col min="12257" max="12257" width="19" style="2" bestFit="1" customWidth="1"/>
    <col min="12258" max="12258" width="43.140625" style="2" bestFit="1" customWidth="1"/>
    <col min="12259" max="12259" width="20.28515625" style="2" bestFit="1" customWidth="1"/>
    <col min="12260" max="12511" width="9.140625" style="2" bestFit="1" customWidth="1"/>
    <col min="12512" max="12512" width="12.7109375" style="2" bestFit="1" customWidth="1"/>
    <col min="12513" max="12513" width="19" style="2" bestFit="1" customWidth="1"/>
    <col min="12514" max="12514" width="43.140625" style="2" bestFit="1" customWidth="1"/>
    <col min="12515" max="12515" width="20.28515625" style="2" bestFit="1" customWidth="1"/>
    <col min="12516" max="12767" width="9.140625" style="2" bestFit="1" customWidth="1"/>
    <col min="12768" max="12768" width="12.7109375" style="2" bestFit="1" customWidth="1"/>
    <col min="12769" max="12769" width="19" style="2" bestFit="1" customWidth="1"/>
    <col min="12770" max="12770" width="43.140625" style="2" bestFit="1" customWidth="1"/>
    <col min="12771" max="12771" width="20.28515625" style="2" bestFit="1" customWidth="1"/>
    <col min="12772" max="13023" width="9.140625" style="2" bestFit="1" customWidth="1"/>
    <col min="13024" max="13024" width="12.7109375" style="2" bestFit="1" customWidth="1"/>
    <col min="13025" max="13025" width="19" style="2" bestFit="1" customWidth="1"/>
    <col min="13026" max="13026" width="43.140625" style="2" bestFit="1" customWidth="1"/>
    <col min="13027" max="13027" width="20.28515625" style="2" bestFit="1" customWidth="1"/>
    <col min="13028" max="13279" width="9.140625" style="2" bestFit="1" customWidth="1"/>
    <col min="13280" max="13280" width="12.7109375" style="2" bestFit="1" customWidth="1"/>
    <col min="13281" max="13281" width="19" style="2" bestFit="1" customWidth="1"/>
    <col min="13282" max="13282" width="43.140625" style="2" bestFit="1" customWidth="1"/>
    <col min="13283" max="13283" width="20.28515625" style="2" bestFit="1" customWidth="1"/>
    <col min="13284" max="13535" width="9.140625" style="2" bestFit="1" customWidth="1"/>
    <col min="13536" max="13536" width="12.7109375" style="2" bestFit="1" customWidth="1"/>
    <col min="13537" max="13537" width="19" style="2" bestFit="1" customWidth="1"/>
    <col min="13538" max="13538" width="43.140625" style="2" bestFit="1" customWidth="1"/>
    <col min="13539" max="13539" width="20.28515625" style="2" bestFit="1" customWidth="1"/>
    <col min="13540" max="13791" width="9.140625" style="2" bestFit="1" customWidth="1"/>
    <col min="13792" max="13792" width="12.7109375" style="2" bestFit="1" customWidth="1"/>
    <col min="13793" max="13793" width="19" style="2" bestFit="1" customWidth="1"/>
    <col min="13794" max="13794" width="43.140625" style="2" bestFit="1" customWidth="1"/>
    <col min="13795" max="13795" width="20.28515625" style="2" bestFit="1" customWidth="1"/>
    <col min="13796" max="14047" width="9.140625" style="2" bestFit="1" customWidth="1"/>
    <col min="14048" max="14048" width="12.7109375" style="2" bestFit="1" customWidth="1"/>
    <col min="14049" max="14049" width="19" style="2" bestFit="1" customWidth="1"/>
    <col min="14050" max="14050" width="43.140625" style="2" bestFit="1" customWidth="1"/>
    <col min="14051" max="14051" width="20.28515625" style="2" bestFit="1" customWidth="1"/>
    <col min="14052" max="14303" width="9.140625" style="2" bestFit="1" customWidth="1"/>
    <col min="14304" max="14304" width="12.7109375" style="2" bestFit="1" customWidth="1"/>
    <col min="14305" max="14305" width="19" style="2" bestFit="1" customWidth="1"/>
    <col min="14306" max="14306" width="43.140625" style="2" bestFit="1" customWidth="1"/>
    <col min="14307" max="14307" width="20.28515625" style="2" bestFit="1" customWidth="1"/>
    <col min="14308" max="14559" width="9.140625" style="2" bestFit="1" customWidth="1"/>
    <col min="14560" max="14560" width="12.7109375" style="2" bestFit="1" customWidth="1"/>
    <col min="14561" max="14561" width="19" style="2" bestFit="1" customWidth="1"/>
    <col min="14562" max="14562" width="43.140625" style="2" bestFit="1" customWidth="1"/>
    <col min="14563" max="14563" width="20.28515625" style="2" bestFit="1" customWidth="1"/>
    <col min="14564" max="14815" width="9.140625" style="2" bestFit="1" customWidth="1"/>
    <col min="14816" max="14816" width="12.7109375" style="2" bestFit="1" customWidth="1"/>
    <col min="14817" max="14817" width="19" style="2" bestFit="1" customWidth="1"/>
    <col min="14818" max="14818" width="43.140625" style="2" bestFit="1" customWidth="1"/>
    <col min="14819" max="14819" width="20.28515625" style="2" bestFit="1" customWidth="1"/>
    <col min="14820" max="15071" width="9.140625" style="2" bestFit="1" customWidth="1"/>
    <col min="15072" max="15072" width="12.7109375" style="2" bestFit="1" customWidth="1"/>
    <col min="15073" max="15073" width="19" style="2" bestFit="1" customWidth="1"/>
    <col min="15074" max="15074" width="43.140625" style="2" bestFit="1" customWidth="1"/>
    <col min="15075" max="15075" width="20.28515625" style="2" bestFit="1" customWidth="1"/>
    <col min="15076" max="15327" width="9.140625" style="2" bestFit="1" customWidth="1"/>
    <col min="15328" max="15328" width="12.7109375" style="2" bestFit="1" customWidth="1"/>
    <col min="15329" max="15329" width="19" style="2" bestFit="1" customWidth="1"/>
    <col min="15330" max="15330" width="43.140625" style="2" bestFit="1" customWidth="1"/>
    <col min="15331" max="15331" width="20.28515625" style="2" bestFit="1" customWidth="1"/>
    <col min="15332" max="15583" width="9.140625" style="2" bestFit="1" customWidth="1"/>
    <col min="15584" max="15584" width="12.7109375" style="2" bestFit="1" customWidth="1"/>
    <col min="15585" max="15585" width="19" style="2" bestFit="1" customWidth="1"/>
    <col min="15586" max="15586" width="43.140625" style="2" bestFit="1" customWidth="1"/>
    <col min="15587" max="15587" width="20.28515625" style="2" bestFit="1" customWidth="1"/>
    <col min="15588" max="15839" width="9.140625" style="2" bestFit="1" customWidth="1"/>
    <col min="15840" max="15840" width="12.7109375" style="2" bestFit="1" customWidth="1"/>
    <col min="15841" max="15841" width="19" style="2" bestFit="1" customWidth="1"/>
    <col min="15842" max="15842" width="43.140625" style="2" bestFit="1" customWidth="1"/>
    <col min="15843" max="15843" width="20.28515625" style="2" bestFit="1" customWidth="1"/>
    <col min="15844" max="16095" width="9.140625" style="2" bestFit="1" customWidth="1"/>
    <col min="16096" max="16096" width="12.7109375" style="2" bestFit="1" customWidth="1"/>
    <col min="16097" max="16097" width="19" style="2" bestFit="1" customWidth="1"/>
    <col min="16098" max="16098" width="43.140625" style="2" bestFit="1" customWidth="1"/>
    <col min="16099" max="16099" width="20.28515625" style="2" bestFit="1" customWidth="1"/>
    <col min="16100" max="16346" width="9.140625" style="2" bestFit="1" customWidth="1"/>
    <col min="16347" max="16350" width="9.140625" style="2"/>
    <col min="16351" max="16373" width="9.140625" style="2" customWidth="1"/>
    <col min="16374" max="16384" width="9.140625" style="2"/>
  </cols>
  <sheetData>
    <row r="1" spans="1:224" ht="24.75" customHeight="1" x14ac:dyDescent="0.2">
      <c r="A1" s="37" t="s">
        <v>434</v>
      </c>
      <c r="B1" s="37"/>
      <c r="C1" s="37"/>
      <c r="D1" s="37"/>
    </row>
    <row r="3" spans="1:224" ht="24.75" customHeight="1" x14ac:dyDescent="0.2">
      <c r="A3" s="34" t="s">
        <v>1</v>
      </c>
      <c r="B3" s="34" t="s">
        <v>0</v>
      </c>
      <c r="C3" s="35" t="s">
        <v>2</v>
      </c>
      <c r="D3" s="35" t="s">
        <v>435</v>
      </c>
    </row>
    <row r="4" spans="1:224" ht="24.75" customHeight="1" x14ac:dyDescent="0.2">
      <c r="A4" s="34" t="s">
        <v>0</v>
      </c>
      <c r="B4" s="34" t="s">
        <v>0</v>
      </c>
      <c r="C4" s="36" t="s">
        <v>0</v>
      </c>
      <c r="D4" s="36"/>
    </row>
    <row r="5" spans="1:224" s="11" customFormat="1" ht="24.75" customHeight="1" x14ac:dyDescent="0.2">
      <c r="A5" s="25" t="s">
        <v>3</v>
      </c>
      <c r="B5" s="26"/>
      <c r="C5" s="4" t="s">
        <v>4</v>
      </c>
      <c r="D5" s="5">
        <f>D6+D11+D14+D15</f>
        <v>19000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</row>
    <row r="6" spans="1:224" s="11" customFormat="1" ht="24.75" customHeight="1" x14ac:dyDescent="0.2">
      <c r="A6" s="27" t="s">
        <v>5</v>
      </c>
      <c r="B6" s="28" t="s">
        <v>0</v>
      </c>
      <c r="C6" s="14" t="s">
        <v>6</v>
      </c>
      <c r="D6" s="12">
        <f>SUM(D7:D10)</f>
        <v>3000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</row>
    <row r="7" spans="1:224" s="11" customFormat="1" ht="24.75" hidden="1" customHeight="1" x14ac:dyDescent="0.2">
      <c r="A7" s="29" t="s">
        <v>142</v>
      </c>
      <c r="B7" s="30"/>
      <c r="C7" s="14" t="s">
        <v>360</v>
      </c>
      <c r="D7" s="12">
        <v>2000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</row>
    <row r="8" spans="1:224" s="11" customFormat="1" ht="24.75" hidden="1" customHeight="1" x14ac:dyDescent="0.2">
      <c r="A8" s="29" t="s">
        <v>143</v>
      </c>
      <c r="B8" s="30"/>
      <c r="C8" s="14" t="s">
        <v>361</v>
      </c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</row>
    <row r="9" spans="1:224" s="11" customFormat="1" ht="24.75" hidden="1" customHeight="1" x14ac:dyDescent="0.2">
      <c r="A9" s="29" t="s">
        <v>144</v>
      </c>
      <c r="B9" s="30"/>
      <c r="C9" s="14" t="s">
        <v>362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</row>
    <row r="10" spans="1:224" s="11" customFormat="1" ht="24.75" hidden="1" customHeight="1" x14ac:dyDescent="0.2">
      <c r="A10" s="29" t="s">
        <v>145</v>
      </c>
      <c r="B10" s="30"/>
      <c r="C10" s="14" t="s">
        <v>363</v>
      </c>
      <c r="D10" s="12">
        <v>1000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</row>
    <row r="11" spans="1:224" s="11" customFormat="1" ht="24.75" customHeight="1" x14ac:dyDescent="0.2">
      <c r="A11" s="27" t="s">
        <v>7</v>
      </c>
      <c r="B11" s="28" t="s">
        <v>0</v>
      </c>
      <c r="C11" s="14" t="s">
        <v>8</v>
      </c>
      <c r="D11" s="12">
        <f>SUM(D12:D13)</f>
        <v>10000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</row>
    <row r="12" spans="1:224" s="11" customFormat="1" ht="24.75" hidden="1" customHeight="1" x14ac:dyDescent="0.2">
      <c r="A12" s="27" t="s">
        <v>146</v>
      </c>
      <c r="B12" s="28" t="s">
        <v>146</v>
      </c>
      <c r="C12" s="14" t="s">
        <v>364</v>
      </c>
      <c r="D12" s="12">
        <v>5000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</row>
    <row r="13" spans="1:224" s="11" customFormat="1" ht="24.75" hidden="1" customHeight="1" x14ac:dyDescent="0.2">
      <c r="A13" s="27" t="s">
        <v>147</v>
      </c>
      <c r="B13" s="28" t="s">
        <v>147</v>
      </c>
      <c r="C13" s="14" t="s">
        <v>365</v>
      </c>
      <c r="D13" s="12">
        <v>5000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</row>
    <row r="14" spans="1:224" s="11" customFormat="1" ht="24.75" customHeight="1" x14ac:dyDescent="0.2">
      <c r="A14" s="27" t="s">
        <v>9</v>
      </c>
      <c r="B14" s="28" t="s">
        <v>0</v>
      </c>
      <c r="C14" s="14" t="s">
        <v>10</v>
      </c>
      <c r="D14" s="12">
        <v>1000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</row>
    <row r="15" spans="1:224" s="8" customFormat="1" ht="24.75" customHeight="1" x14ac:dyDescent="0.2">
      <c r="A15" s="27" t="s">
        <v>11</v>
      </c>
      <c r="B15" s="28" t="s">
        <v>0</v>
      </c>
      <c r="C15" s="14" t="s">
        <v>12</v>
      </c>
      <c r="D15" s="12">
        <v>5000</v>
      </c>
      <c r="HP15" s="11"/>
    </row>
    <row r="16" spans="1:224" s="8" customFormat="1" ht="24.75" hidden="1" customHeight="1" x14ac:dyDescent="0.2">
      <c r="A16" s="33" t="s">
        <v>148</v>
      </c>
      <c r="B16" s="33" t="s">
        <v>148</v>
      </c>
      <c r="C16" s="16" t="s">
        <v>366</v>
      </c>
      <c r="D16" s="6"/>
      <c r="HP16" s="11"/>
    </row>
    <row r="17" spans="1:224" s="8" customFormat="1" ht="24.75" customHeight="1" x14ac:dyDescent="0.2">
      <c r="A17" s="25" t="s">
        <v>13</v>
      </c>
      <c r="B17" s="26"/>
      <c r="C17" s="4" t="s">
        <v>14</v>
      </c>
      <c r="D17" s="5">
        <f>D18+D19+D21+D22</f>
        <v>19000</v>
      </c>
      <c r="HP17" s="11"/>
    </row>
    <row r="18" spans="1:224" s="8" customFormat="1" ht="24.75" customHeight="1" x14ac:dyDescent="0.2">
      <c r="A18" s="27" t="s">
        <v>15</v>
      </c>
      <c r="B18" s="28" t="s">
        <v>0</v>
      </c>
      <c r="C18" s="14" t="s">
        <v>6</v>
      </c>
      <c r="D18" s="12">
        <v>1000</v>
      </c>
      <c r="HP18" s="11"/>
    </row>
    <row r="19" spans="1:224" s="8" customFormat="1" ht="24.75" customHeight="1" x14ac:dyDescent="0.2">
      <c r="A19" s="29" t="s">
        <v>16</v>
      </c>
      <c r="B19" s="30" t="s">
        <v>0</v>
      </c>
      <c r="C19" s="14" t="s">
        <v>8</v>
      </c>
      <c r="D19" s="12">
        <f>SUM(D20:D21)</f>
        <v>16000</v>
      </c>
      <c r="HP19" s="11"/>
    </row>
    <row r="20" spans="1:224" s="8" customFormat="1" ht="24.75" hidden="1" customHeight="1" x14ac:dyDescent="0.2">
      <c r="A20" s="29" t="s">
        <v>149</v>
      </c>
      <c r="B20" s="30" t="s">
        <v>149</v>
      </c>
      <c r="C20" s="14" t="s">
        <v>364</v>
      </c>
      <c r="D20" s="12">
        <v>14000</v>
      </c>
      <c r="HP20" s="11"/>
    </row>
    <row r="21" spans="1:224" s="8" customFormat="1" ht="24.75" customHeight="1" x14ac:dyDescent="0.2">
      <c r="A21" s="29" t="s">
        <v>17</v>
      </c>
      <c r="B21" s="30" t="s">
        <v>0</v>
      </c>
      <c r="C21" s="14" t="s">
        <v>10</v>
      </c>
      <c r="D21" s="12">
        <v>2000</v>
      </c>
      <c r="HP21" s="11"/>
    </row>
    <row r="22" spans="1:224" s="8" customFormat="1" ht="24.75" hidden="1" customHeight="1" x14ac:dyDescent="0.2">
      <c r="A22" s="23" t="s">
        <v>18</v>
      </c>
      <c r="B22" s="24" t="s">
        <v>0</v>
      </c>
      <c r="C22" s="13" t="s">
        <v>12</v>
      </c>
      <c r="D22" s="7">
        <v>0</v>
      </c>
      <c r="HP22" s="11"/>
    </row>
    <row r="23" spans="1:224" s="9" customFormat="1" ht="24.75" customHeight="1" x14ac:dyDescent="0.2">
      <c r="A23" s="25" t="s">
        <v>19</v>
      </c>
      <c r="B23" s="26"/>
      <c r="C23" s="4" t="s">
        <v>20</v>
      </c>
      <c r="D23" s="5">
        <f>D24+D30+D34+D38</f>
        <v>65000</v>
      </c>
      <c r="HP23" s="10"/>
    </row>
    <row r="24" spans="1:224" s="8" customFormat="1" ht="24.75" customHeight="1" x14ac:dyDescent="0.2">
      <c r="A24" s="27" t="s">
        <v>21</v>
      </c>
      <c r="B24" s="28" t="s">
        <v>0</v>
      </c>
      <c r="C24" s="14" t="s">
        <v>6</v>
      </c>
      <c r="D24" s="12">
        <v>25000</v>
      </c>
      <c r="HP24" s="11"/>
    </row>
    <row r="25" spans="1:224" s="8" customFormat="1" ht="24.75" hidden="1" customHeight="1" x14ac:dyDescent="0.2">
      <c r="A25" s="29" t="s">
        <v>150</v>
      </c>
      <c r="B25" s="30" t="s">
        <v>150</v>
      </c>
      <c r="C25" s="14" t="s">
        <v>360</v>
      </c>
      <c r="D25" s="12">
        <v>5000</v>
      </c>
      <c r="HP25" s="11"/>
    </row>
    <row r="26" spans="1:224" s="8" customFormat="1" ht="24.75" hidden="1" customHeight="1" x14ac:dyDescent="0.2">
      <c r="A26" s="29" t="s">
        <v>151</v>
      </c>
      <c r="B26" s="30" t="s">
        <v>151</v>
      </c>
      <c r="C26" s="14" t="s">
        <v>361</v>
      </c>
      <c r="D26" s="12"/>
      <c r="HP26" s="11"/>
    </row>
    <row r="27" spans="1:224" s="8" customFormat="1" ht="24.75" hidden="1" customHeight="1" x14ac:dyDescent="0.2">
      <c r="A27" s="29" t="s">
        <v>152</v>
      </c>
      <c r="B27" s="30" t="s">
        <v>152</v>
      </c>
      <c r="C27" s="14" t="s">
        <v>367</v>
      </c>
      <c r="D27" s="12"/>
      <c r="HP27" s="11"/>
    </row>
    <row r="28" spans="1:224" s="8" customFormat="1" ht="24.75" hidden="1" customHeight="1" x14ac:dyDescent="0.2">
      <c r="A28" s="29" t="s">
        <v>153</v>
      </c>
      <c r="B28" s="30" t="s">
        <v>153</v>
      </c>
      <c r="C28" s="14" t="s">
        <v>368</v>
      </c>
      <c r="D28" s="12">
        <v>30000</v>
      </c>
      <c r="HP28" s="11"/>
    </row>
    <row r="29" spans="1:224" s="8" customFormat="1" ht="24.75" hidden="1" customHeight="1" x14ac:dyDescent="0.2">
      <c r="A29" s="27" t="s">
        <v>154</v>
      </c>
      <c r="B29" s="28" t="s">
        <v>154</v>
      </c>
      <c r="C29" s="14" t="s">
        <v>363</v>
      </c>
      <c r="D29" s="12">
        <v>5000</v>
      </c>
      <c r="HP29" s="11"/>
    </row>
    <row r="30" spans="1:224" s="8" customFormat="1" ht="24.75" customHeight="1" x14ac:dyDescent="0.2">
      <c r="A30" s="27" t="s">
        <v>22</v>
      </c>
      <c r="B30" s="28" t="s">
        <v>0</v>
      </c>
      <c r="C30" s="14" t="s">
        <v>8</v>
      </c>
      <c r="D30" s="12">
        <f>SUM(D31:D33)</f>
        <v>30000</v>
      </c>
      <c r="HP30" s="11"/>
    </row>
    <row r="31" spans="1:224" s="8" customFormat="1" ht="24.75" hidden="1" customHeight="1" x14ac:dyDescent="0.2">
      <c r="A31" s="27" t="s">
        <v>155</v>
      </c>
      <c r="B31" s="28" t="s">
        <v>155</v>
      </c>
      <c r="C31" s="14" t="s">
        <v>364</v>
      </c>
      <c r="D31" s="12">
        <v>10000</v>
      </c>
      <c r="HP31" s="11"/>
    </row>
    <row r="32" spans="1:224" s="8" customFormat="1" ht="24.75" hidden="1" customHeight="1" x14ac:dyDescent="0.2">
      <c r="A32" s="27" t="s">
        <v>156</v>
      </c>
      <c r="B32" s="28" t="s">
        <v>156</v>
      </c>
      <c r="C32" s="14" t="s">
        <v>369</v>
      </c>
      <c r="D32" s="12">
        <v>10000</v>
      </c>
      <c r="HP32" s="11"/>
    </row>
    <row r="33" spans="1:224" s="8" customFormat="1" ht="24.75" hidden="1" customHeight="1" x14ac:dyDescent="0.2">
      <c r="A33" s="27" t="s">
        <v>157</v>
      </c>
      <c r="B33" s="28" t="s">
        <v>157</v>
      </c>
      <c r="C33" s="14" t="s">
        <v>365</v>
      </c>
      <c r="D33" s="12">
        <v>10000</v>
      </c>
      <c r="HP33" s="11"/>
    </row>
    <row r="34" spans="1:224" s="8" customFormat="1" ht="24.75" customHeight="1" x14ac:dyDescent="0.2">
      <c r="A34" s="27" t="s">
        <v>23</v>
      </c>
      <c r="B34" s="28" t="s">
        <v>0</v>
      </c>
      <c r="C34" s="14" t="s">
        <v>10</v>
      </c>
      <c r="D34" s="12">
        <f>SUM(D35:D37)</f>
        <v>5000</v>
      </c>
      <c r="HP34" s="11"/>
    </row>
    <row r="35" spans="1:224" s="8" customFormat="1" ht="24.75" hidden="1" customHeight="1" x14ac:dyDescent="0.2">
      <c r="A35" s="29" t="s">
        <v>158</v>
      </c>
      <c r="B35" s="30" t="s">
        <v>158</v>
      </c>
      <c r="C35" s="14" t="s">
        <v>370</v>
      </c>
      <c r="D35" s="12">
        <v>0</v>
      </c>
      <c r="HP35" s="11"/>
    </row>
    <row r="36" spans="1:224" s="8" customFormat="1" ht="24.75" hidden="1" customHeight="1" x14ac:dyDescent="0.2">
      <c r="A36" s="29" t="s">
        <v>159</v>
      </c>
      <c r="B36" s="30" t="s">
        <v>159</v>
      </c>
      <c r="C36" s="14" t="s">
        <v>371</v>
      </c>
      <c r="D36" s="12">
        <v>4000</v>
      </c>
      <c r="HP36" s="11"/>
    </row>
    <row r="37" spans="1:224" s="8" customFormat="1" ht="24.75" hidden="1" customHeight="1" x14ac:dyDescent="0.2">
      <c r="A37" s="29" t="s">
        <v>160</v>
      </c>
      <c r="B37" s="30" t="s">
        <v>160</v>
      </c>
      <c r="C37" s="14" t="s">
        <v>372</v>
      </c>
      <c r="D37" s="12">
        <v>1000</v>
      </c>
      <c r="HP37" s="11"/>
    </row>
    <row r="38" spans="1:224" s="8" customFormat="1" ht="24.75" customHeight="1" x14ac:dyDescent="0.2">
      <c r="A38" s="29" t="s">
        <v>24</v>
      </c>
      <c r="B38" s="30" t="s">
        <v>0</v>
      </c>
      <c r="C38" s="14" t="s">
        <v>12</v>
      </c>
      <c r="D38" s="12">
        <f>D39</f>
        <v>5000</v>
      </c>
      <c r="HP38" s="11"/>
    </row>
    <row r="39" spans="1:224" s="8" customFormat="1" ht="24.75" hidden="1" customHeight="1" x14ac:dyDescent="0.2">
      <c r="A39" s="31" t="s">
        <v>161</v>
      </c>
      <c r="B39" s="32" t="s">
        <v>161</v>
      </c>
      <c r="C39" s="16" t="s">
        <v>373</v>
      </c>
      <c r="D39" s="6">
        <v>5000</v>
      </c>
      <c r="HP39" s="11"/>
    </row>
    <row r="40" spans="1:224" s="8" customFormat="1" ht="24.75" customHeight="1" x14ac:dyDescent="0.2">
      <c r="A40" s="25" t="s">
        <v>25</v>
      </c>
      <c r="B40" s="26"/>
      <c r="C40" s="4" t="s">
        <v>26</v>
      </c>
      <c r="D40" s="5">
        <f>D41+D54+D58+D66+D75</f>
        <v>298000</v>
      </c>
      <c r="HP40" s="11"/>
    </row>
    <row r="41" spans="1:224" s="8" customFormat="1" ht="24.75" customHeight="1" x14ac:dyDescent="0.2">
      <c r="A41" s="27" t="s">
        <v>27</v>
      </c>
      <c r="B41" s="28" t="s">
        <v>0</v>
      </c>
      <c r="C41" s="14" t="s">
        <v>6</v>
      </c>
      <c r="D41" s="12">
        <f>SUM(D42:D53)</f>
        <v>125000</v>
      </c>
      <c r="HP41" s="11"/>
    </row>
    <row r="42" spans="1:224" s="8" customFormat="1" ht="24.75" hidden="1" customHeight="1" x14ac:dyDescent="0.2">
      <c r="A42" s="29" t="s">
        <v>162</v>
      </c>
      <c r="B42" s="30" t="s">
        <v>162</v>
      </c>
      <c r="C42" s="14" t="s">
        <v>360</v>
      </c>
      <c r="D42" s="12">
        <v>10000</v>
      </c>
      <c r="HP42" s="11"/>
    </row>
    <row r="43" spans="1:224" s="8" customFormat="1" ht="24.75" hidden="1" customHeight="1" x14ac:dyDescent="0.2">
      <c r="A43" s="29" t="s">
        <v>163</v>
      </c>
      <c r="B43" s="30" t="s">
        <v>163</v>
      </c>
      <c r="C43" s="14" t="s">
        <v>362</v>
      </c>
      <c r="D43" s="12"/>
      <c r="HP43" s="11"/>
    </row>
    <row r="44" spans="1:224" s="8" customFormat="1" ht="24.75" hidden="1" customHeight="1" x14ac:dyDescent="0.2">
      <c r="A44" s="29" t="s">
        <v>164</v>
      </c>
      <c r="B44" s="30" t="s">
        <v>164</v>
      </c>
      <c r="C44" s="14" t="s">
        <v>375</v>
      </c>
      <c r="D44" s="12"/>
      <c r="HP44" s="11"/>
    </row>
    <row r="45" spans="1:224" s="8" customFormat="1" ht="24.75" hidden="1" customHeight="1" x14ac:dyDescent="0.2">
      <c r="A45" s="29" t="s">
        <v>165</v>
      </c>
      <c r="B45" s="30" t="s">
        <v>165</v>
      </c>
      <c r="C45" s="14" t="s">
        <v>376</v>
      </c>
      <c r="D45" s="12"/>
      <c r="HP45" s="11"/>
    </row>
    <row r="46" spans="1:224" s="8" customFormat="1" ht="24.75" hidden="1" customHeight="1" x14ac:dyDescent="0.2">
      <c r="A46" s="27" t="s">
        <v>166</v>
      </c>
      <c r="B46" s="28" t="s">
        <v>166</v>
      </c>
      <c r="C46" s="14" t="s">
        <v>377</v>
      </c>
      <c r="D46" s="12"/>
      <c r="HP46" s="11"/>
    </row>
    <row r="47" spans="1:224" s="8" customFormat="1" ht="24.75" hidden="1" customHeight="1" x14ac:dyDescent="0.2">
      <c r="A47" s="27" t="s">
        <v>167</v>
      </c>
      <c r="B47" s="28" t="s">
        <v>167</v>
      </c>
      <c r="C47" s="14" t="s">
        <v>378</v>
      </c>
      <c r="D47" s="12"/>
      <c r="HP47" s="11"/>
    </row>
    <row r="48" spans="1:224" s="8" customFormat="1" ht="24.75" hidden="1" customHeight="1" x14ac:dyDescent="0.2">
      <c r="A48" s="27" t="s">
        <v>168</v>
      </c>
      <c r="B48" s="28" t="s">
        <v>168</v>
      </c>
      <c r="C48" s="14" t="s">
        <v>367</v>
      </c>
      <c r="D48" s="12"/>
      <c r="HP48" s="11"/>
    </row>
    <row r="49" spans="1:224" s="8" customFormat="1" ht="24.75" hidden="1" customHeight="1" x14ac:dyDescent="0.2">
      <c r="A49" s="27" t="s">
        <v>169</v>
      </c>
      <c r="B49" s="28" t="s">
        <v>169</v>
      </c>
      <c r="C49" s="14" t="s">
        <v>367</v>
      </c>
      <c r="D49" s="12"/>
      <c r="HP49" s="11"/>
    </row>
    <row r="50" spans="1:224" s="8" customFormat="1" ht="24.75" hidden="1" customHeight="1" x14ac:dyDescent="0.2">
      <c r="A50" s="27" t="s">
        <v>170</v>
      </c>
      <c r="B50" s="28" t="s">
        <v>170</v>
      </c>
      <c r="C50" s="14" t="s">
        <v>379</v>
      </c>
      <c r="D50" s="12">
        <v>100000</v>
      </c>
      <c r="HP50" s="11"/>
    </row>
    <row r="51" spans="1:224" s="8" customFormat="1" ht="24.75" hidden="1" customHeight="1" x14ac:dyDescent="0.2">
      <c r="A51" s="27" t="s">
        <v>171</v>
      </c>
      <c r="B51" s="28" t="s">
        <v>171</v>
      </c>
      <c r="C51" s="14" t="s">
        <v>381</v>
      </c>
      <c r="D51" s="12">
        <v>5000</v>
      </c>
      <c r="HP51" s="11"/>
    </row>
    <row r="52" spans="1:224" s="8" customFormat="1" ht="24.75" hidden="1" customHeight="1" x14ac:dyDescent="0.2">
      <c r="A52" s="29" t="s">
        <v>172</v>
      </c>
      <c r="B52" s="30" t="s">
        <v>172</v>
      </c>
      <c r="C52" s="14" t="s">
        <v>382</v>
      </c>
      <c r="D52" s="12"/>
      <c r="HP52" s="11"/>
    </row>
    <row r="53" spans="1:224" s="8" customFormat="1" ht="24.75" hidden="1" customHeight="1" x14ac:dyDescent="0.2">
      <c r="A53" s="29" t="s">
        <v>173</v>
      </c>
      <c r="B53" s="30" t="s">
        <v>173</v>
      </c>
      <c r="C53" s="14" t="s">
        <v>363</v>
      </c>
      <c r="D53" s="12">
        <v>10000</v>
      </c>
      <c r="HP53" s="11"/>
    </row>
    <row r="54" spans="1:224" s="8" customFormat="1" ht="24.75" customHeight="1" x14ac:dyDescent="0.2">
      <c r="A54" s="29" t="s">
        <v>28</v>
      </c>
      <c r="B54" s="30" t="s">
        <v>0</v>
      </c>
      <c r="C54" s="14" t="s">
        <v>8</v>
      </c>
      <c r="D54" s="12">
        <f>SUM(D55:D57)</f>
        <v>95000</v>
      </c>
      <c r="HP54" s="11"/>
    </row>
    <row r="55" spans="1:224" s="8" customFormat="1" ht="24.75" hidden="1" customHeight="1" x14ac:dyDescent="0.2">
      <c r="A55" s="29" t="s">
        <v>174</v>
      </c>
      <c r="B55" s="30" t="s">
        <v>174</v>
      </c>
      <c r="C55" s="14" t="s">
        <v>364</v>
      </c>
      <c r="D55" s="12">
        <v>35000</v>
      </c>
      <c r="HP55" s="11"/>
    </row>
    <row r="56" spans="1:224" s="8" customFormat="1" ht="24.75" hidden="1" customHeight="1" x14ac:dyDescent="0.2">
      <c r="A56" s="27" t="s">
        <v>175</v>
      </c>
      <c r="B56" s="28" t="s">
        <v>175</v>
      </c>
      <c r="C56" s="14" t="s">
        <v>369</v>
      </c>
      <c r="D56" s="12">
        <v>20000</v>
      </c>
      <c r="HP56" s="11"/>
    </row>
    <row r="57" spans="1:224" s="8" customFormat="1" ht="24.75" hidden="1" customHeight="1" x14ac:dyDescent="0.2">
      <c r="A57" s="27" t="s">
        <v>176</v>
      </c>
      <c r="B57" s="28" t="s">
        <v>176</v>
      </c>
      <c r="C57" s="14" t="s">
        <v>365</v>
      </c>
      <c r="D57" s="12">
        <v>40000</v>
      </c>
      <c r="HP57" s="11"/>
    </row>
    <row r="58" spans="1:224" s="8" customFormat="1" ht="24.75" customHeight="1" x14ac:dyDescent="0.2">
      <c r="A58" s="27" t="s">
        <v>29</v>
      </c>
      <c r="B58" s="28" t="s">
        <v>0</v>
      </c>
      <c r="C58" s="14" t="s">
        <v>10</v>
      </c>
      <c r="D58" s="12">
        <f>SUM(D59:D65)</f>
        <v>30000</v>
      </c>
      <c r="HP58" s="11"/>
    </row>
    <row r="59" spans="1:224" s="8" customFormat="1" ht="24.75" hidden="1" customHeight="1" x14ac:dyDescent="0.2">
      <c r="A59" s="27" t="s">
        <v>177</v>
      </c>
      <c r="B59" s="28" t="s">
        <v>177</v>
      </c>
      <c r="C59" s="14" t="s">
        <v>383</v>
      </c>
      <c r="D59" s="12"/>
      <c r="HP59" s="11"/>
    </row>
    <row r="60" spans="1:224" s="8" customFormat="1" ht="24.75" hidden="1" customHeight="1" x14ac:dyDescent="0.2">
      <c r="A60" s="27" t="s">
        <v>178</v>
      </c>
      <c r="B60" s="28" t="s">
        <v>178</v>
      </c>
      <c r="C60" s="14" t="s">
        <v>372</v>
      </c>
      <c r="D60" s="12">
        <v>10000</v>
      </c>
      <c r="HP60" s="11"/>
    </row>
    <row r="61" spans="1:224" s="8" customFormat="1" ht="24.75" hidden="1" customHeight="1" x14ac:dyDescent="0.2">
      <c r="A61" s="27" t="s">
        <v>179</v>
      </c>
      <c r="B61" s="28" t="s">
        <v>179</v>
      </c>
      <c r="C61" s="14" t="s">
        <v>384</v>
      </c>
      <c r="D61" s="12"/>
      <c r="HP61" s="11"/>
    </row>
    <row r="62" spans="1:224" s="8" customFormat="1" ht="24.75" hidden="1" customHeight="1" x14ac:dyDescent="0.2">
      <c r="A62" s="29" t="s">
        <v>180</v>
      </c>
      <c r="B62" s="30" t="s">
        <v>180</v>
      </c>
      <c r="C62" s="14" t="s">
        <v>385</v>
      </c>
      <c r="D62" s="12"/>
      <c r="HP62" s="11"/>
    </row>
    <row r="63" spans="1:224" s="8" customFormat="1" ht="24.75" hidden="1" customHeight="1" x14ac:dyDescent="0.2">
      <c r="A63" s="29" t="s">
        <v>181</v>
      </c>
      <c r="B63" s="30" t="s">
        <v>181</v>
      </c>
      <c r="C63" s="14" t="s">
        <v>387</v>
      </c>
      <c r="D63" s="12"/>
      <c r="HP63" s="11"/>
    </row>
    <row r="64" spans="1:224" s="8" customFormat="1" ht="24.75" hidden="1" customHeight="1" x14ac:dyDescent="0.2">
      <c r="A64" s="29" t="s">
        <v>182</v>
      </c>
      <c r="B64" s="30" t="s">
        <v>182</v>
      </c>
      <c r="C64" s="14" t="s">
        <v>371</v>
      </c>
      <c r="D64" s="12">
        <v>10000</v>
      </c>
      <c r="HP64" s="11"/>
    </row>
    <row r="65" spans="1:224" s="8" customFormat="1" ht="24.75" hidden="1" customHeight="1" x14ac:dyDescent="0.2">
      <c r="A65" s="29" t="s">
        <v>183</v>
      </c>
      <c r="B65" s="30" t="s">
        <v>183</v>
      </c>
      <c r="C65" s="14" t="s">
        <v>372</v>
      </c>
      <c r="D65" s="12">
        <v>10000</v>
      </c>
      <c r="HP65" s="11"/>
    </row>
    <row r="66" spans="1:224" s="8" customFormat="1" ht="24.75" customHeight="1" x14ac:dyDescent="0.2">
      <c r="A66" s="27" t="s">
        <v>30</v>
      </c>
      <c r="B66" s="28" t="s">
        <v>0</v>
      </c>
      <c r="C66" s="14" t="s">
        <v>12</v>
      </c>
      <c r="D66" s="12">
        <f>SUM(D67:D74)</f>
        <v>48000</v>
      </c>
      <c r="HP66" s="11"/>
    </row>
    <row r="67" spans="1:224" s="8" customFormat="1" ht="24.75" hidden="1" customHeight="1" x14ac:dyDescent="0.2">
      <c r="A67" s="31" t="s">
        <v>184</v>
      </c>
      <c r="B67" s="32" t="s">
        <v>184</v>
      </c>
      <c r="C67" s="15" t="s">
        <v>373</v>
      </c>
      <c r="D67" s="6"/>
      <c r="HP67" s="11"/>
    </row>
    <row r="68" spans="1:224" s="8" customFormat="1" ht="24.75" hidden="1" customHeight="1" x14ac:dyDescent="0.2">
      <c r="A68" s="31" t="s">
        <v>185</v>
      </c>
      <c r="B68" s="32" t="s">
        <v>185</v>
      </c>
      <c r="C68" s="15" t="s">
        <v>388</v>
      </c>
      <c r="D68" s="6"/>
      <c r="HP68" s="11"/>
    </row>
    <row r="69" spans="1:224" s="8" customFormat="1" ht="24.75" hidden="1" customHeight="1" x14ac:dyDescent="0.2">
      <c r="A69" s="31" t="s">
        <v>186</v>
      </c>
      <c r="B69" s="32" t="s">
        <v>186</v>
      </c>
      <c r="C69" s="15" t="s">
        <v>389</v>
      </c>
      <c r="D69" s="6">
        <v>30000</v>
      </c>
      <c r="HP69" s="11"/>
    </row>
    <row r="70" spans="1:224" s="8" customFormat="1" ht="24.75" hidden="1" customHeight="1" x14ac:dyDescent="0.2">
      <c r="A70" s="31" t="s">
        <v>187</v>
      </c>
      <c r="B70" s="32" t="s">
        <v>187</v>
      </c>
      <c r="C70" s="15" t="s">
        <v>390</v>
      </c>
      <c r="D70" s="6">
        <v>5000</v>
      </c>
      <c r="HP70" s="11"/>
    </row>
    <row r="71" spans="1:224" s="8" customFormat="1" ht="24.75" hidden="1" customHeight="1" x14ac:dyDescent="0.2">
      <c r="A71" s="31" t="s">
        <v>188</v>
      </c>
      <c r="B71" s="32" t="s">
        <v>188</v>
      </c>
      <c r="C71" s="15" t="s">
        <v>391</v>
      </c>
      <c r="D71" s="6"/>
      <c r="HP71" s="11"/>
    </row>
    <row r="72" spans="1:224" s="8" customFormat="1" ht="24.75" hidden="1" customHeight="1" x14ac:dyDescent="0.2">
      <c r="A72" s="31" t="s">
        <v>189</v>
      </c>
      <c r="B72" s="32" t="s">
        <v>189</v>
      </c>
      <c r="C72" s="15" t="s">
        <v>392</v>
      </c>
      <c r="D72" s="6">
        <v>3000</v>
      </c>
      <c r="HP72" s="11"/>
    </row>
    <row r="73" spans="1:224" s="8" customFormat="1" ht="24.75" hidden="1" customHeight="1" x14ac:dyDescent="0.2">
      <c r="A73" s="31" t="s">
        <v>190</v>
      </c>
      <c r="B73" s="32" t="s">
        <v>190</v>
      </c>
      <c r="C73" s="15" t="s">
        <v>393</v>
      </c>
      <c r="D73" s="6">
        <v>5000</v>
      </c>
      <c r="HP73" s="11"/>
    </row>
    <row r="74" spans="1:224" s="8" customFormat="1" ht="24.75" hidden="1" customHeight="1" x14ac:dyDescent="0.2">
      <c r="A74" s="31" t="s">
        <v>191</v>
      </c>
      <c r="B74" s="32" t="s">
        <v>191</v>
      </c>
      <c r="C74" s="15" t="s">
        <v>366</v>
      </c>
      <c r="D74" s="6">
        <v>5000</v>
      </c>
      <c r="HP74" s="11"/>
    </row>
    <row r="75" spans="1:224" s="8" customFormat="1" ht="24.75" hidden="1" customHeight="1" x14ac:dyDescent="0.2">
      <c r="A75" s="23" t="s">
        <v>31</v>
      </c>
      <c r="B75" s="24" t="s">
        <v>0</v>
      </c>
      <c r="C75" s="13" t="s">
        <v>32</v>
      </c>
      <c r="D75" s="7">
        <f>SUM(D76:D77)</f>
        <v>0</v>
      </c>
      <c r="HP75" s="11"/>
    </row>
    <row r="76" spans="1:224" s="8" customFormat="1" ht="24.75" hidden="1" customHeight="1" x14ac:dyDescent="0.2">
      <c r="A76" s="31" t="s">
        <v>192</v>
      </c>
      <c r="B76" s="32" t="s">
        <v>192</v>
      </c>
      <c r="C76" s="15" t="s">
        <v>394</v>
      </c>
      <c r="D76" s="6">
        <v>0</v>
      </c>
      <c r="HP76" s="11"/>
    </row>
    <row r="77" spans="1:224" s="8" customFormat="1" ht="24.75" hidden="1" customHeight="1" x14ac:dyDescent="0.2">
      <c r="A77" s="31" t="s">
        <v>193</v>
      </c>
      <c r="B77" s="32" t="s">
        <v>193</v>
      </c>
      <c r="C77" s="15" t="s">
        <v>395</v>
      </c>
      <c r="D77" s="6">
        <v>0</v>
      </c>
      <c r="HP77" s="11"/>
    </row>
    <row r="78" spans="1:224" s="8" customFormat="1" ht="24.75" customHeight="1" x14ac:dyDescent="0.2">
      <c r="A78" s="25" t="s">
        <v>33</v>
      </c>
      <c r="B78" s="26"/>
      <c r="C78" s="4" t="s">
        <v>34</v>
      </c>
      <c r="D78" s="5">
        <f>D79+D81+D82+D83</f>
        <v>12000</v>
      </c>
      <c r="HP78" s="11"/>
    </row>
    <row r="79" spans="1:224" s="8" customFormat="1" ht="24.75" customHeight="1" x14ac:dyDescent="0.2">
      <c r="A79" s="27" t="s">
        <v>35</v>
      </c>
      <c r="B79" s="28" t="s">
        <v>0</v>
      </c>
      <c r="C79" s="14" t="s">
        <v>6</v>
      </c>
      <c r="D79" s="12">
        <f>D80</f>
        <v>3000</v>
      </c>
      <c r="HP79" s="11"/>
    </row>
    <row r="80" spans="1:224" s="8" customFormat="1" ht="24.75" hidden="1" customHeight="1" x14ac:dyDescent="0.2">
      <c r="A80" s="29" t="s">
        <v>194</v>
      </c>
      <c r="B80" s="30"/>
      <c r="C80" s="14" t="s">
        <v>360</v>
      </c>
      <c r="D80" s="12">
        <v>3000</v>
      </c>
      <c r="HP80" s="11"/>
    </row>
    <row r="81" spans="1:224" s="8" customFormat="1" ht="24.75" customHeight="1" x14ac:dyDescent="0.2">
      <c r="A81" s="29" t="s">
        <v>36</v>
      </c>
      <c r="B81" s="30" t="s">
        <v>0</v>
      </c>
      <c r="C81" s="14" t="s">
        <v>8</v>
      </c>
      <c r="D81" s="12">
        <v>3000</v>
      </c>
      <c r="HP81" s="11"/>
    </row>
    <row r="82" spans="1:224" s="8" customFormat="1" ht="24.75" customHeight="1" x14ac:dyDescent="0.2">
      <c r="A82" s="29" t="s">
        <v>37</v>
      </c>
      <c r="B82" s="30" t="s">
        <v>0</v>
      </c>
      <c r="C82" s="14" t="s">
        <v>10</v>
      </c>
      <c r="D82" s="12">
        <v>1000</v>
      </c>
      <c r="HP82" s="11"/>
    </row>
    <row r="83" spans="1:224" s="8" customFormat="1" ht="24.75" customHeight="1" x14ac:dyDescent="0.2">
      <c r="A83" s="29" t="s">
        <v>38</v>
      </c>
      <c r="B83" s="30" t="s">
        <v>0</v>
      </c>
      <c r="C83" s="14" t="s">
        <v>12</v>
      </c>
      <c r="D83" s="12">
        <v>5000</v>
      </c>
      <c r="HP83" s="11"/>
    </row>
    <row r="84" spans="1:224" s="8" customFormat="1" ht="24.75" customHeight="1" x14ac:dyDescent="0.2">
      <c r="A84" s="25" t="s">
        <v>39</v>
      </c>
      <c r="B84" s="26"/>
      <c r="C84" s="4" t="s">
        <v>40</v>
      </c>
      <c r="D84" s="5">
        <f>D85+D86+D88</f>
        <v>11000</v>
      </c>
      <c r="HP84" s="11"/>
    </row>
    <row r="85" spans="1:224" s="8" customFormat="1" ht="24.75" customHeight="1" x14ac:dyDescent="0.2">
      <c r="A85" s="27" t="s">
        <v>41</v>
      </c>
      <c r="B85" s="28" t="s">
        <v>0</v>
      </c>
      <c r="C85" s="14" t="s">
        <v>6</v>
      </c>
      <c r="D85" s="12">
        <v>3000</v>
      </c>
      <c r="HP85" s="11"/>
    </row>
    <row r="86" spans="1:224" s="8" customFormat="1" ht="24.75" customHeight="1" x14ac:dyDescent="0.2">
      <c r="A86" s="29" t="s">
        <v>42</v>
      </c>
      <c r="B86" s="30" t="s">
        <v>0</v>
      </c>
      <c r="C86" s="14" t="s">
        <v>8</v>
      </c>
      <c r="D86" s="12">
        <v>5000</v>
      </c>
      <c r="HP86" s="11"/>
    </row>
    <row r="87" spans="1:224" s="8" customFormat="1" ht="24.75" hidden="1" customHeight="1" x14ac:dyDescent="0.2">
      <c r="A87" s="29" t="s">
        <v>195</v>
      </c>
      <c r="B87" s="30"/>
      <c r="C87" s="14" t="s">
        <v>369</v>
      </c>
      <c r="D87" s="12">
        <v>13000</v>
      </c>
      <c r="HP87" s="11"/>
    </row>
    <row r="88" spans="1:224" s="8" customFormat="1" ht="24.75" customHeight="1" x14ac:dyDescent="0.2">
      <c r="A88" s="29" t="s">
        <v>43</v>
      </c>
      <c r="B88" s="30" t="s">
        <v>0</v>
      </c>
      <c r="C88" s="14" t="s">
        <v>12</v>
      </c>
      <c r="D88" s="12">
        <v>3000</v>
      </c>
      <c r="HP88" s="11"/>
    </row>
    <row r="89" spans="1:224" s="8" customFormat="1" ht="24.75" customHeight="1" x14ac:dyDescent="0.2">
      <c r="A89" s="25" t="s">
        <v>44</v>
      </c>
      <c r="B89" s="26"/>
      <c r="C89" s="4" t="s">
        <v>45</v>
      </c>
      <c r="D89" s="5">
        <f>D90+D91+D95+D96</f>
        <v>23000</v>
      </c>
      <c r="HP89" s="11"/>
    </row>
    <row r="90" spans="1:224" s="8" customFormat="1" ht="24.75" customHeight="1" x14ac:dyDescent="0.2">
      <c r="A90" s="27" t="s">
        <v>46</v>
      </c>
      <c r="B90" s="28" t="s">
        <v>0</v>
      </c>
      <c r="C90" s="14" t="s">
        <v>6</v>
      </c>
      <c r="D90" s="12">
        <v>5000</v>
      </c>
      <c r="HP90" s="11"/>
    </row>
    <row r="91" spans="1:224" s="8" customFormat="1" ht="24.75" customHeight="1" x14ac:dyDescent="0.2">
      <c r="A91" s="29" t="s">
        <v>47</v>
      </c>
      <c r="B91" s="30" t="s">
        <v>0</v>
      </c>
      <c r="C91" s="14" t="s">
        <v>8</v>
      </c>
      <c r="D91" s="12">
        <v>15000</v>
      </c>
      <c r="HP91" s="11"/>
    </row>
    <row r="92" spans="1:224" s="8" customFormat="1" ht="24.75" hidden="1" customHeight="1" x14ac:dyDescent="0.2">
      <c r="A92" s="29" t="s">
        <v>196</v>
      </c>
      <c r="B92" s="30" t="s">
        <v>196</v>
      </c>
      <c r="C92" s="14" t="s">
        <v>364</v>
      </c>
      <c r="D92" s="12">
        <v>7000</v>
      </c>
      <c r="HP92" s="11"/>
    </row>
    <row r="93" spans="1:224" s="8" customFormat="1" ht="24.75" hidden="1" customHeight="1" x14ac:dyDescent="0.2">
      <c r="A93" s="29" t="s">
        <v>197</v>
      </c>
      <c r="B93" s="30" t="s">
        <v>197</v>
      </c>
      <c r="C93" s="14" t="s">
        <v>369</v>
      </c>
      <c r="D93" s="12">
        <v>10000</v>
      </c>
      <c r="HP93" s="11"/>
    </row>
    <row r="94" spans="1:224" s="8" customFormat="1" ht="24.75" hidden="1" customHeight="1" x14ac:dyDescent="0.2">
      <c r="A94" s="29" t="s">
        <v>198</v>
      </c>
      <c r="B94" s="30" t="s">
        <v>198</v>
      </c>
      <c r="C94" s="14" t="s">
        <v>365</v>
      </c>
      <c r="D94" s="12">
        <v>10000</v>
      </c>
      <c r="HP94" s="11"/>
    </row>
    <row r="95" spans="1:224" s="8" customFormat="1" ht="24.75" customHeight="1" x14ac:dyDescent="0.2">
      <c r="A95" s="27" t="s">
        <v>48</v>
      </c>
      <c r="B95" s="28" t="s">
        <v>0</v>
      </c>
      <c r="C95" s="14" t="s">
        <v>10</v>
      </c>
      <c r="D95" s="12">
        <v>3000</v>
      </c>
      <c r="HP95" s="11"/>
    </row>
    <row r="96" spans="1:224" s="8" customFormat="1" ht="24.75" hidden="1" customHeight="1" x14ac:dyDescent="0.2">
      <c r="A96" s="31" t="s">
        <v>199</v>
      </c>
      <c r="B96" s="32"/>
      <c r="C96" s="13" t="s">
        <v>372</v>
      </c>
      <c r="D96" s="7">
        <v>0</v>
      </c>
      <c r="HP96" s="11"/>
    </row>
    <row r="97" spans="1:224" s="8" customFormat="1" ht="24.75" customHeight="1" x14ac:dyDescent="0.2">
      <c r="A97" s="25" t="s">
        <v>49</v>
      </c>
      <c r="B97" s="26"/>
      <c r="C97" s="4" t="s">
        <v>50</v>
      </c>
      <c r="D97" s="5">
        <f>D98+D105+D108+D110</f>
        <v>30000</v>
      </c>
      <c r="HP97" s="11"/>
    </row>
    <row r="98" spans="1:224" s="8" customFormat="1" ht="24.75" customHeight="1" x14ac:dyDescent="0.2">
      <c r="A98" s="27" t="s">
        <v>51</v>
      </c>
      <c r="B98" s="28" t="s">
        <v>0</v>
      </c>
      <c r="C98" s="14" t="s">
        <v>6</v>
      </c>
      <c r="D98" s="12">
        <f>SUM(D99:D104)</f>
        <v>5000</v>
      </c>
      <c r="HP98" s="11"/>
    </row>
    <row r="99" spans="1:224" s="8" customFormat="1" ht="24.75" hidden="1" customHeight="1" x14ac:dyDescent="0.2">
      <c r="A99" s="29" t="s">
        <v>200</v>
      </c>
      <c r="B99" s="30" t="s">
        <v>200</v>
      </c>
      <c r="C99" s="14" t="s">
        <v>360</v>
      </c>
      <c r="D99" s="12">
        <v>2000</v>
      </c>
      <c r="HP99" s="11"/>
    </row>
    <row r="100" spans="1:224" s="8" customFormat="1" ht="24.75" hidden="1" customHeight="1" x14ac:dyDescent="0.2">
      <c r="A100" s="29" t="s">
        <v>201</v>
      </c>
      <c r="B100" s="30" t="s">
        <v>201</v>
      </c>
      <c r="C100" s="14" t="s">
        <v>396</v>
      </c>
      <c r="D100" s="12"/>
      <c r="HP100" s="11"/>
    </row>
    <row r="101" spans="1:224" s="8" customFormat="1" ht="24.75" hidden="1" customHeight="1" x14ac:dyDescent="0.2">
      <c r="A101" s="29" t="s">
        <v>202</v>
      </c>
      <c r="B101" s="30" t="s">
        <v>202</v>
      </c>
      <c r="C101" s="14" t="s">
        <v>361</v>
      </c>
      <c r="D101" s="12">
        <v>1000</v>
      </c>
      <c r="HP101" s="11"/>
    </row>
    <row r="102" spans="1:224" s="8" customFormat="1" ht="24.75" hidden="1" customHeight="1" x14ac:dyDescent="0.2">
      <c r="A102" s="29" t="s">
        <v>203</v>
      </c>
      <c r="B102" s="30" t="s">
        <v>203</v>
      </c>
      <c r="C102" s="14" t="s">
        <v>362</v>
      </c>
      <c r="D102" s="12">
        <v>1000</v>
      </c>
      <c r="HP102" s="11"/>
    </row>
    <row r="103" spans="1:224" s="8" customFormat="1" ht="24.75" hidden="1" customHeight="1" x14ac:dyDescent="0.2">
      <c r="A103" s="27" t="s">
        <v>204</v>
      </c>
      <c r="B103" s="28" t="s">
        <v>204</v>
      </c>
      <c r="C103" s="14" t="s">
        <v>397</v>
      </c>
      <c r="D103" s="12"/>
      <c r="HP103" s="11"/>
    </row>
    <row r="104" spans="1:224" s="8" customFormat="1" ht="24.75" hidden="1" customHeight="1" x14ac:dyDescent="0.2">
      <c r="A104" s="27" t="s">
        <v>205</v>
      </c>
      <c r="B104" s="28" t="s">
        <v>205</v>
      </c>
      <c r="C104" s="14" t="s">
        <v>398</v>
      </c>
      <c r="D104" s="12">
        <v>1000</v>
      </c>
      <c r="HP104" s="11"/>
    </row>
    <row r="105" spans="1:224" s="8" customFormat="1" ht="24.75" customHeight="1" x14ac:dyDescent="0.2">
      <c r="A105" s="27" t="s">
        <v>52</v>
      </c>
      <c r="B105" s="28" t="s">
        <v>0</v>
      </c>
      <c r="C105" s="14" t="s">
        <v>8</v>
      </c>
      <c r="D105" s="12">
        <f>SUM(D106:D107)</f>
        <v>10000</v>
      </c>
      <c r="HP105" s="11"/>
    </row>
    <row r="106" spans="1:224" s="8" customFormat="1" ht="24.75" hidden="1" customHeight="1" x14ac:dyDescent="0.2">
      <c r="A106" s="27" t="s">
        <v>206</v>
      </c>
      <c r="B106" s="28" t="s">
        <v>206</v>
      </c>
      <c r="C106" s="14" t="s">
        <v>369</v>
      </c>
      <c r="D106" s="12">
        <v>5000</v>
      </c>
      <c r="HP106" s="11"/>
    </row>
    <row r="107" spans="1:224" s="8" customFormat="1" ht="24.75" hidden="1" customHeight="1" x14ac:dyDescent="0.2">
      <c r="A107" s="27" t="s">
        <v>207</v>
      </c>
      <c r="B107" s="28" t="s">
        <v>207</v>
      </c>
      <c r="C107" s="14" t="s">
        <v>369</v>
      </c>
      <c r="D107" s="12">
        <v>5000</v>
      </c>
      <c r="HP107" s="11"/>
    </row>
    <row r="108" spans="1:224" s="8" customFormat="1" ht="24.75" customHeight="1" x14ac:dyDescent="0.2">
      <c r="A108" s="27" t="s">
        <v>53</v>
      </c>
      <c r="B108" s="28" t="s">
        <v>0</v>
      </c>
      <c r="C108" s="14" t="s">
        <v>10</v>
      </c>
      <c r="D108" s="12">
        <f>D109</f>
        <v>10000</v>
      </c>
      <c r="HP108" s="11"/>
    </row>
    <row r="109" spans="1:224" s="8" customFormat="1" ht="24.75" hidden="1" customHeight="1" x14ac:dyDescent="0.2">
      <c r="A109" s="29" t="s">
        <v>208</v>
      </c>
      <c r="B109" s="30"/>
      <c r="C109" s="14" t="s">
        <v>372</v>
      </c>
      <c r="D109" s="12">
        <v>10000</v>
      </c>
      <c r="HP109" s="11"/>
    </row>
    <row r="110" spans="1:224" s="8" customFormat="1" ht="24.75" customHeight="1" x14ac:dyDescent="0.2">
      <c r="A110" s="29" t="s">
        <v>54</v>
      </c>
      <c r="B110" s="30" t="s">
        <v>0</v>
      </c>
      <c r="C110" s="14" t="s">
        <v>12</v>
      </c>
      <c r="D110" s="12">
        <f>D111</f>
        <v>5000</v>
      </c>
      <c r="HP110" s="11"/>
    </row>
    <row r="111" spans="1:224" s="8" customFormat="1" ht="24.75" hidden="1" customHeight="1" x14ac:dyDescent="0.2">
      <c r="A111" s="31" t="s">
        <v>209</v>
      </c>
      <c r="B111" s="32"/>
      <c r="C111" s="15" t="s">
        <v>373</v>
      </c>
      <c r="D111" s="6">
        <v>5000</v>
      </c>
      <c r="HP111" s="11"/>
    </row>
    <row r="112" spans="1:224" s="8" customFormat="1" ht="24.75" customHeight="1" x14ac:dyDescent="0.2">
      <c r="A112" s="25" t="s">
        <v>55</v>
      </c>
      <c r="B112" s="26"/>
      <c r="C112" s="4" t="s">
        <v>56</v>
      </c>
      <c r="D112" s="5">
        <f>D113+D115+D117+D119+D121+D127+D131+D135+D138+D141+D142+D143</f>
        <v>765000</v>
      </c>
      <c r="HP112" s="11"/>
    </row>
    <row r="113" spans="1:224" s="8" customFormat="1" ht="24.75" customHeight="1" x14ac:dyDescent="0.2">
      <c r="A113" s="27" t="s">
        <v>57</v>
      </c>
      <c r="B113" s="28" t="s">
        <v>0</v>
      </c>
      <c r="C113" s="14" t="s">
        <v>6</v>
      </c>
      <c r="D113" s="12">
        <f>D114</f>
        <v>50000</v>
      </c>
      <c r="HP113" s="11"/>
    </row>
    <row r="114" spans="1:224" s="8" customFormat="1" ht="24.75" hidden="1" customHeight="1" x14ac:dyDescent="0.2">
      <c r="A114" s="29" t="s">
        <v>210</v>
      </c>
      <c r="B114" s="30"/>
      <c r="C114" s="14" t="s">
        <v>360</v>
      </c>
      <c r="D114" s="12">
        <v>50000</v>
      </c>
      <c r="HP114" s="11"/>
    </row>
    <row r="115" spans="1:224" s="8" customFormat="1" ht="24.75" customHeight="1" x14ac:dyDescent="0.2">
      <c r="A115" s="29" t="s">
        <v>58</v>
      </c>
      <c r="B115" s="30" t="s">
        <v>0</v>
      </c>
      <c r="C115" s="14" t="s">
        <v>8</v>
      </c>
      <c r="D115" s="12">
        <f>D116</f>
        <v>40000</v>
      </c>
      <c r="HP115" s="11"/>
    </row>
    <row r="116" spans="1:224" s="8" customFormat="1" ht="24.75" hidden="1" customHeight="1" x14ac:dyDescent="0.2">
      <c r="A116" s="29" t="s">
        <v>211</v>
      </c>
      <c r="B116" s="30"/>
      <c r="C116" s="14" t="s">
        <v>369</v>
      </c>
      <c r="D116" s="12">
        <v>40000</v>
      </c>
      <c r="HP116" s="11"/>
    </row>
    <row r="117" spans="1:224" s="8" customFormat="1" ht="24.75" customHeight="1" x14ac:dyDescent="0.2">
      <c r="A117" s="29" t="s">
        <v>59</v>
      </c>
      <c r="B117" s="30" t="s">
        <v>0</v>
      </c>
      <c r="C117" s="14" t="s">
        <v>10</v>
      </c>
      <c r="D117" s="12">
        <v>300000</v>
      </c>
      <c r="HP117" s="11"/>
    </row>
    <row r="118" spans="1:224" s="8" customFormat="1" ht="24.75" hidden="1" customHeight="1" x14ac:dyDescent="0.2">
      <c r="A118" s="27" t="s">
        <v>212</v>
      </c>
      <c r="B118" s="28"/>
      <c r="C118" s="14" t="s">
        <v>399</v>
      </c>
      <c r="D118" s="12">
        <v>250000</v>
      </c>
      <c r="HP118" s="11"/>
    </row>
    <row r="119" spans="1:224" s="8" customFormat="1" ht="24.75" hidden="1" customHeight="1" x14ac:dyDescent="0.2">
      <c r="A119" s="27" t="s">
        <v>60</v>
      </c>
      <c r="B119" s="28" t="s">
        <v>0</v>
      </c>
      <c r="C119" s="14" t="s">
        <v>12</v>
      </c>
      <c r="D119" s="12">
        <f>D120</f>
        <v>0</v>
      </c>
      <c r="HP119" s="11"/>
    </row>
    <row r="120" spans="1:224" s="8" customFormat="1" ht="24.75" hidden="1" customHeight="1" x14ac:dyDescent="0.2">
      <c r="A120" s="27" t="s">
        <v>213</v>
      </c>
      <c r="B120" s="28"/>
      <c r="C120" s="14" t="s">
        <v>373</v>
      </c>
      <c r="D120" s="12"/>
      <c r="HP120" s="11"/>
    </row>
    <row r="121" spans="1:224" s="8" customFormat="1" ht="24.75" customHeight="1" x14ac:dyDescent="0.2">
      <c r="A121" s="27" t="s">
        <v>61</v>
      </c>
      <c r="B121" s="28" t="s">
        <v>0</v>
      </c>
      <c r="C121" s="14" t="s">
        <v>6</v>
      </c>
      <c r="D121" s="12">
        <f>SUM(D122:D126)</f>
        <v>20000</v>
      </c>
      <c r="HP121" s="11"/>
    </row>
    <row r="122" spans="1:224" s="8" customFormat="1" ht="24.75" hidden="1" customHeight="1" x14ac:dyDescent="0.2">
      <c r="A122" s="27" t="s">
        <v>214</v>
      </c>
      <c r="B122" s="28" t="s">
        <v>214</v>
      </c>
      <c r="C122" s="14" t="s">
        <v>360</v>
      </c>
      <c r="D122" s="12">
        <v>5000</v>
      </c>
      <c r="HP122" s="11"/>
    </row>
    <row r="123" spans="1:224" s="8" customFormat="1" ht="24.75" hidden="1" customHeight="1" x14ac:dyDescent="0.2">
      <c r="A123" s="27" t="s">
        <v>215</v>
      </c>
      <c r="B123" s="28" t="s">
        <v>215</v>
      </c>
      <c r="C123" s="14" t="s">
        <v>361</v>
      </c>
      <c r="D123" s="12">
        <v>5000</v>
      </c>
      <c r="HP123" s="11"/>
    </row>
    <row r="124" spans="1:224" s="8" customFormat="1" ht="24.75" hidden="1" customHeight="1" x14ac:dyDescent="0.2">
      <c r="A124" s="29" t="s">
        <v>216</v>
      </c>
      <c r="B124" s="30" t="s">
        <v>216</v>
      </c>
      <c r="C124" s="14" t="s">
        <v>362</v>
      </c>
      <c r="D124" s="12"/>
      <c r="HP124" s="11"/>
    </row>
    <row r="125" spans="1:224" s="8" customFormat="1" ht="24.75" hidden="1" customHeight="1" x14ac:dyDescent="0.2">
      <c r="A125" s="29" t="s">
        <v>217</v>
      </c>
      <c r="B125" s="30" t="s">
        <v>217</v>
      </c>
      <c r="C125" s="14" t="s">
        <v>380</v>
      </c>
      <c r="D125" s="12"/>
      <c r="HP125" s="11"/>
    </row>
    <row r="126" spans="1:224" s="8" customFormat="1" ht="24.75" hidden="1" customHeight="1" x14ac:dyDescent="0.2">
      <c r="A126" s="29" t="s">
        <v>218</v>
      </c>
      <c r="B126" s="30" t="s">
        <v>218</v>
      </c>
      <c r="C126" s="14" t="s">
        <v>363</v>
      </c>
      <c r="D126" s="12">
        <v>10000</v>
      </c>
      <c r="HP126" s="11"/>
    </row>
    <row r="127" spans="1:224" s="8" customFormat="1" ht="24.75" customHeight="1" x14ac:dyDescent="0.2">
      <c r="A127" s="29" t="s">
        <v>62</v>
      </c>
      <c r="B127" s="30" t="s">
        <v>0</v>
      </c>
      <c r="C127" s="14" t="s">
        <v>8</v>
      </c>
      <c r="D127" s="12">
        <f>SUM(D128:D130)</f>
        <v>45000</v>
      </c>
      <c r="HP127" s="11"/>
    </row>
    <row r="128" spans="1:224" s="8" customFormat="1" ht="24.75" hidden="1" customHeight="1" x14ac:dyDescent="0.2">
      <c r="A128" s="27" t="s">
        <v>219</v>
      </c>
      <c r="B128" s="28" t="s">
        <v>219</v>
      </c>
      <c r="C128" s="14" t="s">
        <v>364</v>
      </c>
      <c r="D128" s="12">
        <v>20000</v>
      </c>
      <c r="HP128" s="11"/>
    </row>
    <row r="129" spans="1:224" s="8" customFormat="1" ht="24.75" hidden="1" customHeight="1" x14ac:dyDescent="0.2">
      <c r="A129" s="27" t="s">
        <v>220</v>
      </c>
      <c r="B129" s="28" t="s">
        <v>220</v>
      </c>
      <c r="C129" s="14" t="s">
        <v>369</v>
      </c>
      <c r="D129" s="12">
        <v>10000</v>
      </c>
      <c r="HP129" s="11"/>
    </row>
    <row r="130" spans="1:224" s="8" customFormat="1" ht="24.75" hidden="1" customHeight="1" x14ac:dyDescent="0.2">
      <c r="A130" s="27" t="s">
        <v>221</v>
      </c>
      <c r="B130" s="28" t="s">
        <v>221</v>
      </c>
      <c r="C130" s="14" t="s">
        <v>365</v>
      </c>
      <c r="D130" s="12">
        <v>15000</v>
      </c>
      <c r="HP130" s="11"/>
    </row>
    <row r="131" spans="1:224" s="8" customFormat="1" ht="24.75" customHeight="1" x14ac:dyDescent="0.2">
      <c r="A131" s="27" t="s">
        <v>63</v>
      </c>
      <c r="B131" s="28" t="s">
        <v>0</v>
      </c>
      <c r="C131" s="14" t="s">
        <v>10</v>
      </c>
      <c r="D131" s="12">
        <f>SUM(D132:D134)</f>
        <v>80000</v>
      </c>
      <c r="HP131" s="11"/>
    </row>
    <row r="132" spans="1:224" s="8" customFormat="1" ht="24.75" hidden="1" customHeight="1" x14ac:dyDescent="0.2">
      <c r="A132" s="27" t="s">
        <v>222</v>
      </c>
      <c r="B132" s="28" t="s">
        <v>222</v>
      </c>
      <c r="C132" s="14" t="s">
        <v>400</v>
      </c>
      <c r="D132" s="12">
        <v>30000</v>
      </c>
      <c r="HP132" s="11"/>
    </row>
    <row r="133" spans="1:224" s="8" customFormat="1" ht="24.75" hidden="1" customHeight="1" x14ac:dyDescent="0.2">
      <c r="A133" s="27" t="s">
        <v>223</v>
      </c>
      <c r="B133" s="28" t="s">
        <v>223</v>
      </c>
      <c r="C133" s="14" t="s">
        <v>401</v>
      </c>
      <c r="D133" s="12">
        <v>10000</v>
      </c>
      <c r="HP133" s="11"/>
    </row>
    <row r="134" spans="1:224" s="8" customFormat="1" ht="24.75" hidden="1" customHeight="1" x14ac:dyDescent="0.2">
      <c r="A134" s="29" t="s">
        <v>224</v>
      </c>
      <c r="B134" s="30" t="s">
        <v>224</v>
      </c>
      <c r="C134" s="14" t="s">
        <v>372</v>
      </c>
      <c r="D134" s="12">
        <v>40000</v>
      </c>
      <c r="HP134" s="11"/>
    </row>
    <row r="135" spans="1:224" s="8" customFormat="1" ht="24.75" customHeight="1" x14ac:dyDescent="0.2">
      <c r="A135" s="29" t="s">
        <v>64</v>
      </c>
      <c r="B135" s="30" t="s">
        <v>0</v>
      </c>
      <c r="C135" s="14" t="s">
        <v>65</v>
      </c>
      <c r="D135" s="12">
        <f>SUM(D136:D137)</f>
        <v>210000</v>
      </c>
      <c r="HP135" s="11"/>
    </row>
    <row r="136" spans="1:224" s="8" customFormat="1" ht="24.75" hidden="1" customHeight="1" x14ac:dyDescent="0.2">
      <c r="A136" s="29" t="s">
        <v>225</v>
      </c>
      <c r="B136" s="30" t="s">
        <v>225</v>
      </c>
      <c r="C136" s="14" t="s">
        <v>402</v>
      </c>
      <c r="D136" s="12">
        <v>85000</v>
      </c>
      <c r="HP136" s="11"/>
    </row>
    <row r="137" spans="1:224" s="8" customFormat="1" ht="24.75" hidden="1" customHeight="1" x14ac:dyDescent="0.2">
      <c r="A137" s="29" t="s">
        <v>226</v>
      </c>
      <c r="B137" s="30" t="s">
        <v>226</v>
      </c>
      <c r="C137" s="14" t="s">
        <v>403</v>
      </c>
      <c r="D137" s="12">
        <v>125000</v>
      </c>
      <c r="HP137" s="11"/>
    </row>
    <row r="138" spans="1:224" s="8" customFormat="1" ht="24.75" customHeight="1" x14ac:dyDescent="0.2">
      <c r="A138" s="27" t="s">
        <v>66</v>
      </c>
      <c r="B138" s="28" t="s">
        <v>0</v>
      </c>
      <c r="C138" s="14" t="s">
        <v>12</v>
      </c>
      <c r="D138" s="12">
        <f>SUM(D139:D143)</f>
        <v>15000</v>
      </c>
      <c r="HP138" s="11"/>
    </row>
    <row r="139" spans="1:224" s="8" customFormat="1" ht="24.75" hidden="1" customHeight="1" x14ac:dyDescent="0.2">
      <c r="A139" s="27" t="s">
        <v>227</v>
      </c>
      <c r="B139" s="28" t="s">
        <v>227</v>
      </c>
      <c r="C139" s="14" t="s">
        <v>373</v>
      </c>
      <c r="D139" s="12">
        <v>10000</v>
      </c>
      <c r="HP139" s="11"/>
    </row>
    <row r="140" spans="1:224" s="8" customFormat="1" ht="24.75" hidden="1" customHeight="1" x14ac:dyDescent="0.2">
      <c r="A140" s="27" t="s">
        <v>228</v>
      </c>
      <c r="B140" s="28" t="s">
        <v>228</v>
      </c>
      <c r="C140" s="14" t="s">
        <v>366</v>
      </c>
      <c r="D140" s="12">
        <v>0</v>
      </c>
      <c r="HP140" s="11"/>
    </row>
    <row r="141" spans="1:224" s="8" customFormat="1" ht="24.75" hidden="1" customHeight="1" x14ac:dyDescent="0.2">
      <c r="A141" s="27" t="s">
        <v>67</v>
      </c>
      <c r="B141" s="28" t="s">
        <v>0</v>
      </c>
      <c r="C141" s="14" t="s">
        <v>6</v>
      </c>
      <c r="D141" s="12">
        <v>0</v>
      </c>
      <c r="HP141" s="11"/>
    </row>
    <row r="142" spans="1:224" s="8" customFormat="1" ht="24.75" customHeight="1" x14ac:dyDescent="0.2">
      <c r="A142" s="27" t="s">
        <v>68</v>
      </c>
      <c r="B142" s="28" t="s">
        <v>0</v>
      </c>
      <c r="C142" s="14" t="s">
        <v>8</v>
      </c>
      <c r="D142" s="12">
        <v>5000</v>
      </c>
      <c r="HP142" s="11"/>
    </row>
    <row r="143" spans="1:224" s="8" customFormat="1" ht="24.75" hidden="1" customHeight="1" x14ac:dyDescent="0.2">
      <c r="A143" s="23" t="s">
        <v>69</v>
      </c>
      <c r="B143" s="24" t="s">
        <v>0</v>
      </c>
      <c r="C143" s="13" t="s">
        <v>12</v>
      </c>
      <c r="D143" s="7">
        <v>0</v>
      </c>
      <c r="HP143" s="11"/>
    </row>
    <row r="144" spans="1:224" s="8" customFormat="1" ht="24.75" customHeight="1" x14ac:dyDescent="0.2">
      <c r="A144" s="25" t="s">
        <v>70</v>
      </c>
      <c r="B144" s="26"/>
      <c r="C144" s="4" t="s">
        <v>71</v>
      </c>
      <c r="D144" s="5">
        <f>D145+D149+D152</f>
        <v>60000</v>
      </c>
      <c r="HP144" s="11"/>
    </row>
    <row r="145" spans="1:224" s="8" customFormat="1" ht="24.75" customHeight="1" x14ac:dyDescent="0.2">
      <c r="A145" s="27" t="s">
        <v>72</v>
      </c>
      <c r="B145" s="28" t="s">
        <v>0</v>
      </c>
      <c r="C145" s="14" t="s">
        <v>6</v>
      </c>
      <c r="D145" s="12">
        <f>SUM(D146:D148)</f>
        <v>10000</v>
      </c>
      <c r="HP145" s="11"/>
    </row>
    <row r="146" spans="1:224" s="8" customFormat="1" ht="24.75" hidden="1" customHeight="1" x14ac:dyDescent="0.2">
      <c r="A146" s="29" t="s">
        <v>229</v>
      </c>
      <c r="B146" s="30" t="s">
        <v>229</v>
      </c>
      <c r="C146" s="14" t="s">
        <v>360</v>
      </c>
      <c r="D146" s="12">
        <v>5000</v>
      </c>
      <c r="HP146" s="11"/>
    </row>
    <row r="147" spans="1:224" s="8" customFormat="1" ht="24.75" hidden="1" customHeight="1" x14ac:dyDescent="0.2">
      <c r="A147" s="29" t="s">
        <v>230</v>
      </c>
      <c r="B147" s="30" t="s">
        <v>230</v>
      </c>
      <c r="C147" s="14" t="s">
        <v>362</v>
      </c>
      <c r="D147" s="12">
        <v>0</v>
      </c>
      <c r="HP147" s="11"/>
    </row>
    <row r="148" spans="1:224" s="8" customFormat="1" ht="24.75" hidden="1" customHeight="1" x14ac:dyDescent="0.2">
      <c r="A148" s="29" t="s">
        <v>231</v>
      </c>
      <c r="B148" s="30" t="s">
        <v>231</v>
      </c>
      <c r="C148" s="14" t="s">
        <v>363</v>
      </c>
      <c r="D148" s="12">
        <v>5000</v>
      </c>
      <c r="HP148" s="11"/>
    </row>
    <row r="149" spans="1:224" s="8" customFormat="1" ht="24.75" customHeight="1" x14ac:dyDescent="0.2">
      <c r="A149" s="29" t="s">
        <v>73</v>
      </c>
      <c r="B149" s="30" t="s">
        <v>0</v>
      </c>
      <c r="C149" s="14" t="s">
        <v>8</v>
      </c>
      <c r="D149" s="12">
        <f>SUM(D150:D151)</f>
        <v>30000</v>
      </c>
      <c r="HP149" s="11"/>
    </row>
    <row r="150" spans="1:224" s="8" customFormat="1" ht="24.75" hidden="1" customHeight="1" x14ac:dyDescent="0.2">
      <c r="A150" s="27" t="s">
        <v>232</v>
      </c>
      <c r="B150" s="28" t="s">
        <v>232</v>
      </c>
      <c r="C150" s="14" t="s">
        <v>364</v>
      </c>
      <c r="D150" s="12">
        <v>15000</v>
      </c>
      <c r="HP150" s="11"/>
    </row>
    <row r="151" spans="1:224" s="8" customFormat="1" ht="24.75" hidden="1" customHeight="1" x14ac:dyDescent="0.2">
      <c r="A151" s="27" t="s">
        <v>233</v>
      </c>
      <c r="B151" s="28" t="s">
        <v>233</v>
      </c>
      <c r="C151" s="14" t="s">
        <v>369</v>
      </c>
      <c r="D151" s="12">
        <v>15000</v>
      </c>
      <c r="HP151" s="11"/>
    </row>
    <row r="152" spans="1:224" s="8" customFormat="1" ht="24.75" customHeight="1" x14ac:dyDescent="0.2">
      <c r="A152" s="27" t="s">
        <v>74</v>
      </c>
      <c r="B152" s="28" t="s">
        <v>0</v>
      </c>
      <c r="C152" s="14" t="s">
        <v>12</v>
      </c>
      <c r="D152" s="12">
        <v>20000</v>
      </c>
      <c r="HP152" s="11"/>
    </row>
    <row r="153" spans="1:224" s="8" customFormat="1" ht="24.75" customHeight="1" x14ac:dyDescent="0.2">
      <c r="A153" s="25" t="s">
        <v>75</v>
      </c>
      <c r="B153" s="26"/>
      <c r="C153" s="4" t="s">
        <v>76</v>
      </c>
      <c r="D153" s="5">
        <f>D154+D160+D162+D164+D177+D184+D186+D199</f>
        <v>6585000</v>
      </c>
      <c r="HP153" s="11"/>
    </row>
    <row r="154" spans="1:224" s="8" customFormat="1" ht="24.75" customHeight="1" x14ac:dyDescent="0.2">
      <c r="A154" s="27" t="s">
        <v>77</v>
      </c>
      <c r="B154" s="28" t="s">
        <v>0</v>
      </c>
      <c r="C154" s="14" t="s">
        <v>6</v>
      </c>
      <c r="D154" s="12">
        <f>SUM(D155:D159)</f>
        <v>10000</v>
      </c>
      <c r="HP154" s="11"/>
    </row>
    <row r="155" spans="1:224" s="8" customFormat="1" ht="24.75" hidden="1" customHeight="1" x14ac:dyDescent="0.2">
      <c r="A155" s="29" t="s">
        <v>234</v>
      </c>
      <c r="B155" s="30" t="s">
        <v>234</v>
      </c>
      <c r="C155" s="14" t="s">
        <v>360</v>
      </c>
      <c r="D155" s="12">
        <v>5000</v>
      </c>
      <c r="HP155" s="11"/>
    </row>
    <row r="156" spans="1:224" s="8" customFormat="1" ht="24.75" hidden="1" customHeight="1" x14ac:dyDescent="0.2">
      <c r="A156" s="29" t="s">
        <v>235</v>
      </c>
      <c r="B156" s="30" t="s">
        <v>235</v>
      </c>
      <c r="C156" s="14" t="s">
        <v>404</v>
      </c>
      <c r="D156" s="12"/>
      <c r="HP156" s="11"/>
    </row>
    <row r="157" spans="1:224" s="8" customFormat="1" ht="24.75" hidden="1" customHeight="1" x14ac:dyDescent="0.2">
      <c r="A157" s="29" t="s">
        <v>236</v>
      </c>
      <c r="B157" s="30" t="s">
        <v>236</v>
      </c>
      <c r="C157" s="14" t="s">
        <v>378</v>
      </c>
      <c r="D157" s="12"/>
      <c r="HP157" s="11"/>
    </row>
    <row r="158" spans="1:224" s="8" customFormat="1" ht="24.75" hidden="1" customHeight="1" x14ac:dyDescent="0.2">
      <c r="A158" s="29" t="s">
        <v>237</v>
      </c>
      <c r="B158" s="30" t="s">
        <v>237</v>
      </c>
      <c r="C158" s="14" t="s">
        <v>368</v>
      </c>
      <c r="D158" s="12"/>
      <c r="HP158" s="11"/>
    </row>
    <row r="159" spans="1:224" s="8" customFormat="1" ht="24.75" hidden="1" customHeight="1" x14ac:dyDescent="0.2">
      <c r="A159" s="27" t="s">
        <v>238</v>
      </c>
      <c r="B159" s="28" t="s">
        <v>238</v>
      </c>
      <c r="C159" s="14" t="s">
        <v>363</v>
      </c>
      <c r="D159" s="12">
        <v>5000</v>
      </c>
      <c r="HP159" s="11"/>
    </row>
    <row r="160" spans="1:224" s="8" customFormat="1" ht="24.75" customHeight="1" x14ac:dyDescent="0.2">
      <c r="A160" s="27" t="s">
        <v>78</v>
      </c>
      <c r="B160" s="28" t="s">
        <v>0</v>
      </c>
      <c r="C160" s="14" t="s">
        <v>8</v>
      </c>
      <c r="D160" s="12">
        <f>SUM(D161)</f>
        <v>15000</v>
      </c>
      <c r="HP160" s="11"/>
    </row>
    <row r="161" spans="1:224" s="8" customFormat="1" ht="24.75" hidden="1" customHeight="1" x14ac:dyDescent="0.2">
      <c r="A161" s="27" t="s">
        <v>239</v>
      </c>
      <c r="B161" s="28"/>
      <c r="C161" s="14" t="s">
        <v>364</v>
      </c>
      <c r="D161" s="12">
        <v>15000</v>
      </c>
      <c r="HP161" s="11"/>
    </row>
    <row r="162" spans="1:224" s="8" customFormat="1" ht="24.75" customHeight="1" x14ac:dyDescent="0.2">
      <c r="A162" s="27" t="s">
        <v>79</v>
      </c>
      <c r="B162" s="28" t="s">
        <v>0</v>
      </c>
      <c r="C162" s="14" t="s">
        <v>80</v>
      </c>
      <c r="D162" s="12">
        <f>SUM(D163)</f>
        <v>15000</v>
      </c>
      <c r="HP162" s="11"/>
    </row>
    <row r="163" spans="1:224" s="8" customFormat="1" ht="24.75" hidden="1" customHeight="1" x14ac:dyDescent="0.2">
      <c r="A163" s="27" t="s">
        <v>240</v>
      </c>
      <c r="B163" s="28"/>
      <c r="C163" s="14" t="s">
        <v>405</v>
      </c>
      <c r="D163" s="12">
        <v>15000</v>
      </c>
      <c r="HP163" s="11"/>
    </row>
    <row r="164" spans="1:224" s="8" customFormat="1" ht="24.75" customHeight="1" x14ac:dyDescent="0.2">
      <c r="A164" s="27" t="s">
        <v>81</v>
      </c>
      <c r="B164" s="28" t="s">
        <v>0</v>
      </c>
      <c r="C164" s="14" t="s">
        <v>10</v>
      </c>
      <c r="D164" s="12">
        <f>SUM(D165:D176)</f>
        <v>385000</v>
      </c>
      <c r="HP164" s="11"/>
    </row>
    <row r="165" spans="1:224" s="8" customFormat="1" ht="24.75" hidden="1" customHeight="1" x14ac:dyDescent="0.2">
      <c r="A165" s="29" t="s">
        <v>241</v>
      </c>
      <c r="B165" s="30" t="s">
        <v>241</v>
      </c>
      <c r="C165" s="14" t="s">
        <v>406</v>
      </c>
      <c r="D165" s="12"/>
      <c r="HP165" s="11"/>
    </row>
    <row r="166" spans="1:224" s="8" customFormat="1" ht="24.75" hidden="1" customHeight="1" x14ac:dyDescent="0.2">
      <c r="A166" s="29" t="s">
        <v>242</v>
      </c>
      <c r="B166" s="30" t="s">
        <v>242</v>
      </c>
      <c r="C166" s="14" t="s">
        <v>407</v>
      </c>
      <c r="D166" s="12">
        <v>30000</v>
      </c>
      <c r="HP166" s="11"/>
    </row>
    <row r="167" spans="1:224" s="8" customFormat="1" ht="24.75" hidden="1" customHeight="1" x14ac:dyDescent="0.2">
      <c r="A167" s="29" t="s">
        <v>243</v>
      </c>
      <c r="B167" s="30" t="s">
        <v>243</v>
      </c>
      <c r="C167" s="14" t="s">
        <v>400</v>
      </c>
      <c r="D167" s="12">
        <v>35000</v>
      </c>
      <c r="HP167" s="11"/>
    </row>
    <row r="168" spans="1:224" s="8" customFormat="1" ht="24.75" hidden="1" customHeight="1" x14ac:dyDescent="0.2">
      <c r="A168" s="29" t="s">
        <v>244</v>
      </c>
      <c r="B168" s="30" t="s">
        <v>244</v>
      </c>
      <c r="C168" s="14" t="s">
        <v>401</v>
      </c>
      <c r="D168" s="12"/>
      <c r="HP168" s="11"/>
    </row>
    <row r="169" spans="1:224" s="8" customFormat="1" ht="24.75" hidden="1" customHeight="1" x14ac:dyDescent="0.2">
      <c r="A169" s="27" t="s">
        <v>245</v>
      </c>
      <c r="B169" s="28" t="s">
        <v>245</v>
      </c>
      <c r="C169" s="14" t="s">
        <v>408</v>
      </c>
      <c r="D169" s="12">
        <v>125000</v>
      </c>
      <c r="HP169" s="11"/>
    </row>
    <row r="170" spans="1:224" s="8" customFormat="1" ht="24.75" hidden="1" customHeight="1" x14ac:dyDescent="0.2">
      <c r="A170" s="27" t="s">
        <v>246</v>
      </c>
      <c r="B170" s="28" t="s">
        <v>246</v>
      </c>
      <c r="C170" s="14" t="s">
        <v>409</v>
      </c>
      <c r="D170" s="12">
        <v>25000</v>
      </c>
      <c r="HP170" s="11"/>
    </row>
    <row r="171" spans="1:224" s="8" customFormat="1" ht="24.75" hidden="1" customHeight="1" x14ac:dyDescent="0.2">
      <c r="A171" s="27" t="s">
        <v>247</v>
      </c>
      <c r="B171" s="28" t="s">
        <v>247</v>
      </c>
      <c r="C171" s="14" t="s">
        <v>410</v>
      </c>
      <c r="D171" s="12">
        <v>45000</v>
      </c>
      <c r="HP171" s="11"/>
    </row>
    <row r="172" spans="1:224" s="8" customFormat="1" ht="24.75" hidden="1" customHeight="1" x14ac:dyDescent="0.2">
      <c r="A172" s="27" t="s">
        <v>248</v>
      </c>
      <c r="B172" s="28" t="s">
        <v>248</v>
      </c>
      <c r="C172" s="14" t="s">
        <v>411</v>
      </c>
      <c r="D172" s="12">
        <v>25000</v>
      </c>
      <c r="HP172" s="11"/>
    </row>
    <row r="173" spans="1:224" s="8" customFormat="1" ht="24.75" hidden="1" customHeight="1" x14ac:dyDescent="0.2">
      <c r="A173" s="27" t="s">
        <v>249</v>
      </c>
      <c r="B173" s="28" t="s">
        <v>249</v>
      </c>
      <c r="C173" s="14" t="s">
        <v>386</v>
      </c>
      <c r="D173" s="12">
        <v>30000</v>
      </c>
      <c r="HP173" s="11"/>
    </row>
    <row r="174" spans="1:224" s="8" customFormat="1" ht="24.75" hidden="1" customHeight="1" x14ac:dyDescent="0.2">
      <c r="A174" s="27" t="s">
        <v>250</v>
      </c>
      <c r="B174" s="28" t="s">
        <v>250</v>
      </c>
      <c r="C174" s="14" t="s">
        <v>412</v>
      </c>
      <c r="D174" s="12">
        <v>0</v>
      </c>
      <c r="HP174" s="11"/>
    </row>
    <row r="175" spans="1:224" s="8" customFormat="1" ht="24.75" hidden="1" customHeight="1" x14ac:dyDescent="0.2">
      <c r="A175" s="29" t="s">
        <v>251</v>
      </c>
      <c r="B175" s="30" t="s">
        <v>251</v>
      </c>
      <c r="C175" s="14" t="s">
        <v>413</v>
      </c>
      <c r="D175" s="12">
        <v>30000</v>
      </c>
      <c r="HP175" s="11"/>
    </row>
    <row r="176" spans="1:224" s="8" customFormat="1" ht="24.75" hidden="1" customHeight="1" x14ac:dyDescent="0.2">
      <c r="A176" s="29" t="s">
        <v>252</v>
      </c>
      <c r="B176" s="30" t="s">
        <v>252</v>
      </c>
      <c r="C176" s="14" t="s">
        <v>372</v>
      </c>
      <c r="D176" s="12">
        <v>40000</v>
      </c>
      <c r="HP176" s="11"/>
    </row>
    <row r="177" spans="1:224" s="8" customFormat="1" ht="24.75" customHeight="1" x14ac:dyDescent="0.2">
      <c r="A177" s="29" t="s">
        <v>82</v>
      </c>
      <c r="B177" s="30" t="s">
        <v>0</v>
      </c>
      <c r="C177" s="14" t="s">
        <v>12</v>
      </c>
      <c r="D177" s="12">
        <f>SUM(D178:D183)</f>
        <v>65000</v>
      </c>
      <c r="HP177" s="11"/>
    </row>
    <row r="178" spans="1:224" s="8" customFormat="1" ht="24.75" hidden="1" customHeight="1" x14ac:dyDescent="0.2">
      <c r="A178" s="29" t="s">
        <v>253</v>
      </c>
      <c r="B178" s="30" t="s">
        <v>253</v>
      </c>
      <c r="C178" s="14" t="s">
        <v>373</v>
      </c>
      <c r="D178" s="12">
        <v>5000</v>
      </c>
      <c r="HP178" s="11"/>
    </row>
    <row r="179" spans="1:224" s="8" customFormat="1" ht="24.75" hidden="1" customHeight="1" x14ac:dyDescent="0.2">
      <c r="A179" s="27" t="s">
        <v>254</v>
      </c>
      <c r="B179" s="28" t="s">
        <v>254</v>
      </c>
      <c r="C179" s="14" t="s">
        <v>389</v>
      </c>
      <c r="D179" s="12">
        <v>10000</v>
      </c>
      <c r="HP179" s="11"/>
    </row>
    <row r="180" spans="1:224" s="8" customFormat="1" ht="24.75" hidden="1" customHeight="1" x14ac:dyDescent="0.2">
      <c r="A180" s="27" t="s">
        <v>255</v>
      </c>
      <c r="B180" s="28" t="s">
        <v>255</v>
      </c>
      <c r="C180" s="14" t="s">
        <v>414</v>
      </c>
      <c r="D180" s="12">
        <v>10000</v>
      </c>
      <c r="HP180" s="11"/>
    </row>
    <row r="181" spans="1:224" s="8" customFormat="1" ht="24.75" hidden="1" customHeight="1" x14ac:dyDescent="0.2">
      <c r="A181" s="27" t="s">
        <v>256</v>
      </c>
      <c r="B181" s="28" t="s">
        <v>256</v>
      </c>
      <c r="C181" s="14" t="s">
        <v>390</v>
      </c>
      <c r="D181" s="12">
        <v>10000</v>
      </c>
      <c r="HP181" s="11"/>
    </row>
    <row r="182" spans="1:224" s="8" customFormat="1" ht="24.75" hidden="1" customHeight="1" x14ac:dyDescent="0.2">
      <c r="A182" s="27" t="s">
        <v>257</v>
      </c>
      <c r="B182" s="28" t="s">
        <v>257</v>
      </c>
      <c r="C182" s="14" t="s">
        <v>393</v>
      </c>
      <c r="D182" s="12">
        <v>10000</v>
      </c>
      <c r="HP182" s="11"/>
    </row>
    <row r="183" spans="1:224" s="8" customFormat="1" ht="24.75" hidden="1" customHeight="1" x14ac:dyDescent="0.2">
      <c r="A183" s="27" t="s">
        <v>258</v>
      </c>
      <c r="B183" s="28" t="s">
        <v>258</v>
      </c>
      <c r="C183" s="14" t="s">
        <v>415</v>
      </c>
      <c r="D183" s="12">
        <v>20000</v>
      </c>
      <c r="HP183" s="11"/>
    </row>
    <row r="184" spans="1:224" s="8" customFormat="1" ht="24.75" customHeight="1" x14ac:dyDescent="0.2">
      <c r="A184" s="27" t="s">
        <v>83</v>
      </c>
      <c r="B184" s="28" t="s">
        <v>0</v>
      </c>
      <c r="C184" s="14" t="s">
        <v>10</v>
      </c>
      <c r="D184" s="12">
        <f>D185</f>
        <v>2000000</v>
      </c>
      <c r="HP184" s="11"/>
    </row>
    <row r="185" spans="1:224" s="8" customFormat="1" ht="24.75" hidden="1" customHeight="1" x14ac:dyDescent="0.2">
      <c r="A185" s="29" t="s">
        <v>259</v>
      </c>
      <c r="B185" s="30"/>
      <c r="C185" s="14" t="s">
        <v>416</v>
      </c>
      <c r="D185" s="12">
        <v>2000000</v>
      </c>
      <c r="HP185" s="11"/>
    </row>
    <row r="186" spans="1:224" s="8" customFormat="1" ht="24.75" customHeight="1" x14ac:dyDescent="0.2">
      <c r="A186" s="29" t="s">
        <v>84</v>
      </c>
      <c r="B186" s="30" t="s">
        <v>0</v>
      </c>
      <c r="C186" s="14" t="s">
        <v>6</v>
      </c>
      <c r="D186" s="12">
        <f>SUM(D187:D198)</f>
        <v>1585000</v>
      </c>
      <c r="HP186" s="11"/>
    </row>
    <row r="187" spans="1:224" s="8" customFormat="1" ht="24.75" hidden="1" customHeight="1" x14ac:dyDescent="0.2">
      <c r="A187" s="29" t="s">
        <v>260</v>
      </c>
      <c r="B187" s="30" t="s">
        <v>260</v>
      </c>
      <c r="C187" s="14" t="s">
        <v>360</v>
      </c>
      <c r="D187" s="12">
        <v>10000</v>
      </c>
      <c r="HP187" s="11"/>
    </row>
    <row r="188" spans="1:224" s="8" customFormat="1" ht="24.75" hidden="1" customHeight="1" x14ac:dyDescent="0.2">
      <c r="A188" s="29" t="s">
        <v>261</v>
      </c>
      <c r="B188" s="30" t="s">
        <v>261</v>
      </c>
      <c r="C188" s="14" t="s">
        <v>362</v>
      </c>
      <c r="D188" s="12">
        <v>10000</v>
      </c>
      <c r="HP188" s="11"/>
    </row>
    <row r="189" spans="1:224" s="8" customFormat="1" ht="24.75" hidden="1" customHeight="1" x14ac:dyDescent="0.2">
      <c r="A189" s="27" t="s">
        <v>262</v>
      </c>
      <c r="B189" s="28" t="s">
        <v>262</v>
      </c>
      <c r="C189" s="14" t="s">
        <v>374</v>
      </c>
      <c r="D189" s="12">
        <v>150000</v>
      </c>
      <c r="HP189" s="11"/>
    </row>
    <row r="190" spans="1:224" s="8" customFormat="1" ht="24.75" hidden="1" customHeight="1" x14ac:dyDescent="0.2">
      <c r="A190" s="27" t="s">
        <v>263</v>
      </c>
      <c r="B190" s="28" t="s">
        <v>263</v>
      </c>
      <c r="C190" s="14" t="s">
        <v>376</v>
      </c>
      <c r="D190" s="12">
        <v>150000</v>
      </c>
      <c r="HP190" s="11"/>
    </row>
    <row r="191" spans="1:224" s="8" customFormat="1" ht="24.75" hidden="1" customHeight="1" x14ac:dyDescent="0.2">
      <c r="A191" s="27" t="s">
        <v>264</v>
      </c>
      <c r="B191" s="28" t="s">
        <v>264</v>
      </c>
      <c r="C191" s="14" t="s">
        <v>377</v>
      </c>
      <c r="D191" s="12">
        <v>325000</v>
      </c>
      <c r="HP191" s="11"/>
    </row>
    <row r="192" spans="1:224" s="8" customFormat="1" ht="24.75" hidden="1" customHeight="1" x14ac:dyDescent="0.2">
      <c r="A192" s="27" t="s">
        <v>265</v>
      </c>
      <c r="B192" s="28" t="s">
        <v>265</v>
      </c>
      <c r="C192" s="14" t="s">
        <v>378</v>
      </c>
      <c r="D192" s="12">
        <v>75000</v>
      </c>
      <c r="HP192" s="11"/>
    </row>
    <row r="193" spans="1:224" s="8" customFormat="1" ht="24.75" hidden="1" customHeight="1" x14ac:dyDescent="0.2">
      <c r="A193" s="27" t="s">
        <v>266</v>
      </c>
      <c r="B193" s="28" t="s">
        <v>266</v>
      </c>
      <c r="C193" s="14" t="s">
        <v>417</v>
      </c>
      <c r="D193" s="12">
        <v>750000</v>
      </c>
      <c r="HP193" s="11"/>
    </row>
    <row r="194" spans="1:224" s="8" customFormat="1" ht="24.75" hidden="1" customHeight="1" x14ac:dyDescent="0.2">
      <c r="A194" s="27" t="s">
        <v>267</v>
      </c>
      <c r="B194" s="28" t="s">
        <v>267</v>
      </c>
      <c r="C194" s="14" t="s">
        <v>368</v>
      </c>
      <c r="D194" s="12"/>
      <c r="HP194" s="11"/>
    </row>
    <row r="195" spans="1:224" s="8" customFormat="1" ht="24.75" hidden="1" customHeight="1" x14ac:dyDescent="0.2">
      <c r="A195" s="29" t="s">
        <v>268</v>
      </c>
      <c r="B195" s="30" t="s">
        <v>268</v>
      </c>
      <c r="C195" s="14" t="s">
        <v>418</v>
      </c>
      <c r="D195" s="12">
        <v>5000</v>
      </c>
      <c r="HP195" s="11"/>
    </row>
    <row r="196" spans="1:224" s="8" customFormat="1" ht="24.75" hidden="1" customHeight="1" x14ac:dyDescent="0.2">
      <c r="A196" s="29" t="s">
        <v>269</v>
      </c>
      <c r="B196" s="30" t="s">
        <v>269</v>
      </c>
      <c r="C196" s="14" t="s">
        <v>419</v>
      </c>
      <c r="D196" s="12"/>
      <c r="HP196" s="11"/>
    </row>
    <row r="197" spans="1:224" s="8" customFormat="1" ht="24.75" hidden="1" customHeight="1" x14ac:dyDescent="0.2">
      <c r="A197" s="29" t="s">
        <v>270</v>
      </c>
      <c r="B197" s="30" t="s">
        <v>270</v>
      </c>
      <c r="C197" s="14" t="s">
        <v>420</v>
      </c>
      <c r="D197" s="12">
        <v>35000</v>
      </c>
      <c r="HP197" s="11"/>
    </row>
    <row r="198" spans="1:224" s="8" customFormat="1" ht="24.75" hidden="1" customHeight="1" x14ac:dyDescent="0.2">
      <c r="A198" s="29" t="s">
        <v>271</v>
      </c>
      <c r="B198" s="30" t="s">
        <v>271</v>
      </c>
      <c r="C198" s="14" t="s">
        <v>363</v>
      </c>
      <c r="D198" s="12">
        <v>75000</v>
      </c>
      <c r="HP198" s="11"/>
    </row>
    <row r="199" spans="1:224" s="8" customFormat="1" ht="24.75" customHeight="1" x14ac:dyDescent="0.2">
      <c r="A199" s="27" t="s">
        <v>85</v>
      </c>
      <c r="B199" s="28" t="s">
        <v>0</v>
      </c>
      <c r="C199" s="14" t="s">
        <v>10</v>
      </c>
      <c r="D199" s="12">
        <f>SUM(D200:D204)</f>
        <v>2510000</v>
      </c>
      <c r="HP199" s="11"/>
    </row>
    <row r="200" spans="1:224" s="8" customFormat="1" ht="24.75" hidden="1" customHeight="1" x14ac:dyDescent="0.2">
      <c r="A200" s="31" t="s">
        <v>272</v>
      </c>
      <c r="B200" s="32" t="s">
        <v>272</v>
      </c>
      <c r="C200" s="16" t="s">
        <v>383</v>
      </c>
      <c r="D200" s="6">
        <v>2000000</v>
      </c>
      <c r="HP200" s="11"/>
    </row>
    <row r="201" spans="1:224" s="8" customFormat="1" ht="24.75" hidden="1" customHeight="1" x14ac:dyDescent="0.2">
      <c r="A201" s="31" t="s">
        <v>273</v>
      </c>
      <c r="B201" s="32" t="s">
        <v>273</v>
      </c>
      <c r="C201" s="16" t="s">
        <v>400</v>
      </c>
      <c r="D201" s="6"/>
      <c r="HP201" s="11"/>
    </row>
    <row r="202" spans="1:224" s="8" customFormat="1" ht="24.75" hidden="1" customHeight="1" x14ac:dyDescent="0.2">
      <c r="A202" s="31" t="s">
        <v>274</v>
      </c>
      <c r="B202" s="32" t="s">
        <v>274</v>
      </c>
      <c r="C202" s="16" t="s">
        <v>386</v>
      </c>
      <c r="D202" s="6">
        <v>50000</v>
      </c>
      <c r="HP202" s="11"/>
    </row>
    <row r="203" spans="1:224" s="8" customFormat="1" ht="24.75" hidden="1" customHeight="1" x14ac:dyDescent="0.2">
      <c r="A203" s="31" t="s">
        <v>275</v>
      </c>
      <c r="B203" s="32" t="s">
        <v>275</v>
      </c>
      <c r="C203" s="16" t="s">
        <v>421</v>
      </c>
      <c r="D203" s="6">
        <v>450000</v>
      </c>
      <c r="HP203" s="11"/>
    </row>
    <row r="204" spans="1:224" s="8" customFormat="1" ht="24.75" hidden="1" customHeight="1" x14ac:dyDescent="0.2">
      <c r="A204" s="31" t="s">
        <v>276</v>
      </c>
      <c r="B204" s="32" t="s">
        <v>276</v>
      </c>
      <c r="C204" s="15" t="s">
        <v>372</v>
      </c>
      <c r="D204" s="6">
        <v>10000</v>
      </c>
      <c r="HP204" s="11"/>
    </row>
    <row r="205" spans="1:224" s="8" customFormat="1" ht="24.75" customHeight="1" x14ac:dyDescent="0.2">
      <c r="A205" s="25" t="s">
        <v>86</v>
      </c>
      <c r="B205" s="26"/>
      <c r="C205" s="4" t="s">
        <v>87</v>
      </c>
      <c r="D205" s="5">
        <f>D206+D212+D215+D218</f>
        <v>43000</v>
      </c>
      <c r="HP205" s="11"/>
    </row>
    <row r="206" spans="1:224" s="8" customFormat="1" ht="24.75" customHeight="1" x14ac:dyDescent="0.2">
      <c r="A206" s="27" t="s">
        <v>88</v>
      </c>
      <c r="B206" s="28" t="s">
        <v>0</v>
      </c>
      <c r="C206" s="14" t="s">
        <v>6</v>
      </c>
      <c r="D206" s="12">
        <f>SUM(D207:D211)</f>
        <v>5000</v>
      </c>
      <c r="HP206" s="11"/>
    </row>
    <row r="207" spans="1:224" s="8" customFormat="1" ht="24.75" hidden="1" customHeight="1" x14ac:dyDescent="0.2">
      <c r="A207" s="29" t="s">
        <v>277</v>
      </c>
      <c r="B207" s="30" t="s">
        <v>277</v>
      </c>
      <c r="C207" s="14" t="s">
        <v>360</v>
      </c>
      <c r="D207" s="12">
        <v>3000</v>
      </c>
      <c r="HP207" s="11"/>
    </row>
    <row r="208" spans="1:224" s="8" customFormat="1" ht="24.75" hidden="1" customHeight="1" x14ac:dyDescent="0.2">
      <c r="A208" s="29" t="s">
        <v>278</v>
      </c>
      <c r="B208" s="30" t="s">
        <v>278</v>
      </c>
      <c r="C208" s="14" t="s">
        <v>396</v>
      </c>
      <c r="D208" s="12">
        <v>0</v>
      </c>
      <c r="HP208" s="11"/>
    </row>
    <row r="209" spans="1:224" s="8" customFormat="1" ht="24.75" hidden="1" customHeight="1" x14ac:dyDescent="0.2">
      <c r="A209" s="29" t="s">
        <v>279</v>
      </c>
      <c r="B209" s="30" t="s">
        <v>279</v>
      </c>
      <c r="C209" s="14" t="s">
        <v>404</v>
      </c>
      <c r="D209" s="12">
        <v>0</v>
      </c>
      <c r="HP209" s="11"/>
    </row>
    <row r="210" spans="1:224" s="8" customFormat="1" ht="24.75" hidden="1" customHeight="1" x14ac:dyDescent="0.2">
      <c r="A210" s="29" t="s">
        <v>280</v>
      </c>
      <c r="B210" s="30" t="s">
        <v>280</v>
      </c>
      <c r="C210" s="14" t="s">
        <v>362</v>
      </c>
      <c r="D210" s="12">
        <v>0</v>
      </c>
      <c r="HP210" s="11"/>
    </row>
    <row r="211" spans="1:224" s="8" customFormat="1" ht="24.75" hidden="1" customHeight="1" x14ac:dyDescent="0.2">
      <c r="A211" s="27" t="s">
        <v>281</v>
      </c>
      <c r="B211" s="28" t="s">
        <v>281</v>
      </c>
      <c r="C211" s="14" t="s">
        <v>363</v>
      </c>
      <c r="D211" s="12">
        <v>2000</v>
      </c>
      <c r="HP211" s="11"/>
    </row>
    <row r="212" spans="1:224" s="8" customFormat="1" ht="24.75" customHeight="1" x14ac:dyDescent="0.2">
      <c r="A212" s="27" t="s">
        <v>89</v>
      </c>
      <c r="B212" s="28" t="s">
        <v>0</v>
      </c>
      <c r="C212" s="14" t="s">
        <v>8</v>
      </c>
      <c r="D212" s="12">
        <f>SUM(D213:D214)</f>
        <v>8000</v>
      </c>
      <c r="HP212" s="11"/>
    </row>
    <row r="213" spans="1:224" s="8" customFormat="1" ht="24.75" hidden="1" customHeight="1" x14ac:dyDescent="0.2">
      <c r="A213" s="27" t="s">
        <v>282</v>
      </c>
      <c r="B213" s="28" t="s">
        <v>282</v>
      </c>
      <c r="C213" s="14" t="s">
        <v>364</v>
      </c>
      <c r="D213" s="12">
        <v>3000</v>
      </c>
      <c r="HP213" s="11"/>
    </row>
    <row r="214" spans="1:224" s="8" customFormat="1" ht="24.75" hidden="1" customHeight="1" x14ac:dyDescent="0.2">
      <c r="A214" s="27" t="s">
        <v>283</v>
      </c>
      <c r="B214" s="28" t="s">
        <v>283</v>
      </c>
      <c r="C214" s="14" t="s">
        <v>369</v>
      </c>
      <c r="D214" s="12">
        <v>5000</v>
      </c>
      <c r="HP214" s="11"/>
    </row>
    <row r="215" spans="1:224" s="8" customFormat="1" ht="24.75" customHeight="1" x14ac:dyDescent="0.2">
      <c r="A215" s="27" t="s">
        <v>90</v>
      </c>
      <c r="B215" s="28" t="s">
        <v>0</v>
      </c>
      <c r="C215" s="14" t="s">
        <v>10</v>
      </c>
      <c r="D215" s="12">
        <f>SUM(D216:D217)</f>
        <v>30000</v>
      </c>
      <c r="HP215" s="11"/>
    </row>
    <row r="216" spans="1:224" s="8" customFormat="1" ht="24.75" hidden="1" customHeight="1" x14ac:dyDescent="0.2">
      <c r="A216" s="31" t="s">
        <v>284</v>
      </c>
      <c r="B216" s="32" t="s">
        <v>284</v>
      </c>
      <c r="C216" s="15" t="s">
        <v>384</v>
      </c>
      <c r="D216" s="6">
        <v>25000</v>
      </c>
      <c r="HP216" s="11"/>
    </row>
    <row r="217" spans="1:224" s="8" customFormat="1" ht="24.75" hidden="1" customHeight="1" x14ac:dyDescent="0.2">
      <c r="A217" s="31" t="s">
        <v>285</v>
      </c>
      <c r="B217" s="32" t="s">
        <v>285</v>
      </c>
      <c r="C217" s="15" t="s">
        <v>372</v>
      </c>
      <c r="D217" s="6">
        <v>5000</v>
      </c>
      <c r="HP217" s="11"/>
    </row>
    <row r="218" spans="1:224" s="8" customFormat="1" ht="24.75" hidden="1" customHeight="1" x14ac:dyDescent="0.2">
      <c r="A218" s="23" t="s">
        <v>91</v>
      </c>
      <c r="B218" s="24" t="s">
        <v>0</v>
      </c>
      <c r="C218" s="13" t="s">
        <v>12</v>
      </c>
      <c r="D218" s="7">
        <v>0</v>
      </c>
      <c r="HP218" s="11"/>
    </row>
    <row r="219" spans="1:224" s="8" customFormat="1" ht="24.75" customHeight="1" x14ac:dyDescent="0.2">
      <c r="A219" s="25" t="s">
        <v>92</v>
      </c>
      <c r="B219" s="26"/>
      <c r="C219" s="4" t="s">
        <v>93</v>
      </c>
      <c r="D219" s="5">
        <f>D220+D224+D226+D229</f>
        <v>28000</v>
      </c>
      <c r="HP219" s="11"/>
    </row>
    <row r="220" spans="1:224" s="8" customFormat="1" ht="24.75" customHeight="1" x14ac:dyDescent="0.2">
      <c r="A220" s="27" t="s">
        <v>94</v>
      </c>
      <c r="B220" s="28" t="s">
        <v>0</v>
      </c>
      <c r="C220" s="14" t="s">
        <v>6</v>
      </c>
      <c r="D220" s="12">
        <f>SUM(D221:D223)</f>
        <v>10000</v>
      </c>
      <c r="HP220" s="11"/>
    </row>
    <row r="221" spans="1:224" s="8" customFormat="1" ht="24.75" hidden="1" customHeight="1" x14ac:dyDescent="0.2">
      <c r="A221" s="29" t="s">
        <v>286</v>
      </c>
      <c r="B221" s="30" t="s">
        <v>286</v>
      </c>
      <c r="C221" s="14" t="s">
        <v>360</v>
      </c>
      <c r="D221" s="12">
        <v>3000</v>
      </c>
      <c r="HP221" s="11"/>
    </row>
    <row r="222" spans="1:224" s="8" customFormat="1" ht="24.75" hidden="1" customHeight="1" x14ac:dyDescent="0.2">
      <c r="A222" s="29" t="s">
        <v>287</v>
      </c>
      <c r="B222" s="30" t="s">
        <v>287</v>
      </c>
      <c r="C222" s="14" t="s">
        <v>361</v>
      </c>
      <c r="D222" s="12">
        <v>2000</v>
      </c>
      <c r="HP222" s="11"/>
    </row>
    <row r="223" spans="1:224" s="8" customFormat="1" ht="24.75" hidden="1" customHeight="1" x14ac:dyDescent="0.2">
      <c r="A223" s="29" t="s">
        <v>288</v>
      </c>
      <c r="B223" s="30" t="s">
        <v>288</v>
      </c>
      <c r="C223" s="14" t="s">
        <v>363</v>
      </c>
      <c r="D223" s="12">
        <v>5000</v>
      </c>
      <c r="HP223" s="11"/>
    </row>
    <row r="224" spans="1:224" s="8" customFormat="1" ht="24.75" customHeight="1" x14ac:dyDescent="0.2">
      <c r="A224" s="29" t="s">
        <v>95</v>
      </c>
      <c r="B224" s="30" t="s">
        <v>0</v>
      </c>
      <c r="C224" s="14" t="s">
        <v>8</v>
      </c>
      <c r="D224" s="12">
        <f>D225</f>
        <v>5000</v>
      </c>
      <c r="HP224" s="11"/>
    </row>
    <row r="225" spans="1:224" s="8" customFormat="1" ht="24.75" hidden="1" customHeight="1" x14ac:dyDescent="0.2">
      <c r="A225" s="27" t="s">
        <v>289</v>
      </c>
      <c r="B225" s="28"/>
      <c r="C225" s="14" t="s">
        <v>364</v>
      </c>
      <c r="D225" s="12">
        <v>5000</v>
      </c>
      <c r="HP225" s="11"/>
    </row>
    <row r="226" spans="1:224" s="8" customFormat="1" ht="24.75" customHeight="1" x14ac:dyDescent="0.2">
      <c r="A226" s="27" t="s">
        <v>96</v>
      </c>
      <c r="B226" s="28" t="s">
        <v>0</v>
      </c>
      <c r="C226" s="14" t="s">
        <v>10</v>
      </c>
      <c r="D226" s="12">
        <f>SUM(D227:D228)</f>
        <v>5000</v>
      </c>
      <c r="HP226" s="11"/>
    </row>
    <row r="227" spans="1:224" s="8" customFormat="1" ht="24.75" hidden="1" customHeight="1" x14ac:dyDescent="0.2">
      <c r="A227" s="27" t="s">
        <v>290</v>
      </c>
      <c r="B227" s="28" t="s">
        <v>290</v>
      </c>
      <c r="C227" s="14" t="s">
        <v>384</v>
      </c>
      <c r="D227" s="12">
        <v>3000</v>
      </c>
      <c r="HP227" s="11"/>
    </row>
    <row r="228" spans="1:224" s="8" customFormat="1" ht="24.75" hidden="1" customHeight="1" x14ac:dyDescent="0.2">
      <c r="A228" s="27" t="s">
        <v>291</v>
      </c>
      <c r="B228" s="28" t="s">
        <v>291</v>
      </c>
      <c r="C228" s="14" t="s">
        <v>372</v>
      </c>
      <c r="D228" s="12">
        <v>2000</v>
      </c>
      <c r="HP228" s="11"/>
    </row>
    <row r="229" spans="1:224" s="8" customFormat="1" ht="24.75" customHeight="1" x14ac:dyDescent="0.2">
      <c r="A229" s="27" t="s">
        <v>97</v>
      </c>
      <c r="B229" s="28" t="s">
        <v>0</v>
      </c>
      <c r="C229" s="14" t="s">
        <v>12</v>
      </c>
      <c r="D229" s="12">
        <f>SUM(D230:D231)</f>
        <v>8000</v>
      </c>
      <c r="HP229" s="11"/>
    </row>
    <row r="230" spans="1:224" s="8" customFormat="1" ht="24.75" hidden="1" customHeight="1" x14ac:dyDescent="0.2">
      <c r="A230" s="31" t="s">
        <v>292</v>
      </c>
      <c r="B230" s="32" t="s">
        <v>292</v>
      </c>
      <c r="C230" s="15" t="s">
        <v>373</v>
      </c>
      <c r="D230" s="6">
        <v>5000</v>
      </c>
      <c r="HP230" s="11"/>
    </row>
    <row r="231" spans="1:224" s="8" customFormat="1" ht="24.75" hidden="1" customHeight="1" x14ac:dyDescent="0.2">
      <c r="A231" s="31" t="s">
        <v>293</v>
      </c>
      <c r="B231" s="32" t="s">
        <v>293</v>
      </c>
      <c r="C231" s="16" t="s">
        <v>388</v>
      </c>
      <c r="D231" s="6">
        <v>3000</v>
      </c>
      <c r="HP231" s="11"/>
    </row>
    <row r="232" spans="1:224" s="8" customFormat="1" ht="24.75" customHeight="1" x14ac:dyDescent="0.2">
      <c r="A232" s="25" t="s">
        <v>98</v>
      </c>
      <c r="B232" s="26"/>
      <c r="C232" s="4" t="s">
        <v>99</v>
      </c>
      <c r="D232" s="5">
        <f>D233+D240+D244+D249+D252+D254+D259+D262+D265</f>
        <v>551000</v>
      </c>
      <c r="HP232" s="11"/>
    </row>
    <row r="233" spans="1:224" s="8" customFormat="1" ht="24.75" customHeight="1" x14ac:dyDescent="0.2">
      <c r="A233" s="27" t="s">
        <v>100</v>
      </c>
      <c r="B233" s="28" t="s">
        <v>0</v>
      </c>
      <c r="C233" s="14" t="s">
        <v>6</v>
      </c>
      <c r="D233" s="12">
        <f>SUM(D234:D239)</f>
        <v>29000</v>
      </c>
      <c r="HP233" s="11"/>
    </row>
    <row r="234" spans="1:224" s="8" customFormat="1" ht="24.75" hidden="1" customHeight="1" x14ac:dyDescent="0.2">
      <c r="A234" s="29" t="s">
        <v>294</v>
      </c>
      <c r="B234" s="30" t="s">
        <v>294</v>
      </c>
      <c r="C234" s="14" t="s">
        <v>360</v>
      </c>
      <c r="D234" s="12">
        <v>5000</v>
      </c>
      <c r="HP234" s="11"/>
    </row>
    <row r="235" spans="1:224" s="8" customFormat="1" ht="24.75" hidden="1" customHeight="1" x14ac:dyDescent="0.2">
      <c r="A235" s="29" t="s">
        <v>295</v>
      </c>
      <c r="B235" s="30" t="s">
        <v>295</v>
      </c>
      <c r="C235" s="14" t="s">
        <v>396</v>
      </c>
      <c r="D235" s="12">
        <v>5000</v>
      </c>
      <c r="HP235" s="11"/>
    </row>
    <row r="236" spans="1:224" s="8" customFormat="1" ht="24.75" hidden="1" customHeight="1" x14ac:dyDescent="0.2">
      <c r="A236" s="29" t="s">
        <v>296</v>
      </c>
      <c r="B236" s="30" t="s">
        <v>296</v>
      </c>
      <c r="C236" s="14" t="s">
        <v>362</v>
      </c>
      <c r="D236" s="12">
        <v>2000</v>
      </c>
      <c r="HP236" s="11"/>
    </row>
    <row r="237" spans="1:224" s="8" customFormat="1" ht="24.75" hidden="1" customHeight="1" x14ac:dyDescent="0.2">
      <c r="A237" s="29" t="s">
        <v>297</v>
      </c>
      <c r="B237" s="30" t="s">
        <v>297</v>
      </c>
      <c r="C237" s="14" t="s">
        <v>376</v>
      </c>
      <c r="D237" s="12"/>
      <c r="HP237" s="11"/>
    </row>
    <row r="238" spans="1:224" s="8" customFormat="1" ht="24.75" hidden="1" customHeight="1" x14ac:dyDescent="0.2">
      <c r="A238" s="27" t="s">
        <v>298</v>
      </c>
      <c r="B238" s="28" t="s">
        <v>298</v>
      </c>
      <c r="C238" s="14" t="s">
        <v>422</v>
      </c>
      <c r="D238" s="12">
        <v>2000</v>
      </c>
      <c r="HP238" s="11"/>
    </row>
    <row r="239" spans="1:224" s="8" customFormat="1" ht="24.75" hidden="1" customHeight="1" x14ac:dyDescent="0.2">
      <c r="A239" s="27" t="s">
        <v>299</v>
      </c>
      <c r="B239" s="28" t="s">
        <v>299</v>
      </c>
      <c r="C239" s="14" t="s">
        <v>363</v>
      </c>
      <c r="D239" s="12">
        <v>15000</v>
      </c>
      <c r="HP239" s="11"/>
    </row>
    <row r="240" spans="1:224" s="8" customFormat="1" ht="24.75" customHeight="1" x14ac:dyDescent="0.2">
      <c r="A240" s="27" t="s">
        <v>101</v>
      </c>
      <c r="B240" s="28" t="s">
        <v>0</v>
      </c>
      <c r="C240" s="14" t="s">
        <v>8</v>
      </c>
      <c r="D240" s="12">
        <f>SUM(D241:D243)</f>
        <v>15000</v>
      </c>
      <c r="HP240" s="11"/>
    </row>
    <row r="241" spans="1:224" s="8" customFormat="1" ht="24.75" hidden="1" customHeight="1" x14ac:dyDescent="0.2">
      <c r="A241" s="27" t="s">
        <v>300</v>
      </c>
      <c r="B241" s="28" t="s">
        <v>300</v>
      </c>
      <c r="C241" s="14" t="s">
        <v>364</v>
      </c>
      <c r="D241" s="12">
        <v>10000</v>
      </c>
      <c r="HP241" s="11"/>
    </row>
    <row r="242" spans="1:224" s="8" customFormat="1" ht="24.75" hidden="1" customHeight="1" x14ac:dyDescent="0.2">
      <c r="A242" s="27" t="s">
        <v>301</v>
      </c>
      <c r="B242" s="28" t="s">
        <v>301</v>
      </c>
      <c r="C242" s="14" t="s">
        <v>369</v>
      </c>
      <c r="D242" s="12">
        <v>5000</v>
      </c>
      <c r="HP242" s="11"/>
    </row>
    <row r="243" spans="1:224" s="8" customFormat="1" ht="24.75" hidden="1" customHeight="1" x14ac:dyDescent="0.2">
      <c r="A243" s="27" t="s">
        <v>302</v>
      </c>
      <c r="B243" s="28" t="s">
        <v>302</v>
      </c>
      <c r="C243" s="14" t="s">
        <v>365</v>
      </c>
      <c r="D243" s="12"/>
      <c r="HP243" s="11"/>
    </row>
    <row r="244" spans="1:224" s="8" customFormat="1" ht="24.75" customHeight="1" x14ac:dyDescent="0.2">
      <c r="A244" s="29" t="s">
        <v>102</v>
      </c>
      <c r="B244" s="30" t="s">
        <v>0</v>
      </c>
      <c r="C244" s="14" t="s">
        <v>10</v>
      </c>
      <c r="D244" s="12">
        <f>SUM(D245:D248)</f>
        <v>27000</v>
      </c>
      <c r="HP244" s="11"/>
    </row>
    <row r="245" spans="1:224" s="8" customFormat="1" ht="24.75" hidden="1" customHeight="1" x14ac:dyDescent="0.2">
      <c r="A245" s="29" t="s">
        <v>303</v>
      </c>
      <c r="B245" s="30" t="s">
        <v>303</v>
      </c>
      <c r="C245" s="14" t="s">
        <v>370</v>
      </c>
      <c r="D245" s="12">
        <v>10000</v>
      </c>
      <c r="HP245" s="11"/>
    </row>
    <row r="246" spans="1:224" s="8" customFormat="1" ht="24.75" hidden="1" customHeight="1" x14ac:dyDescent="0.2">
      <c r="A246" s="29" t="s">
        <v>304</v>
      </c>
      <c r="B246" s="30" t="s">
        <v>304</v>
      </c>
      <c r="C246" s="14" t="s">
        <v>384</v>
      </c>
      <c r="D246" s="12">
        <v>5000</v>
      </c>
      <c r="HP246" s="11"/>
    </row>
    <row r="247" spans="1:224" s="8" customFormat="1" ht="24.75" hidden="1" customHeight="1" x14ac:dyDescent="0.2">
      <c r="A247" s="29" t="s">
        <v>305</v>
      </c>
      <c r="B247" s="30" t="s">
        <v>305</v>
      </c>
      <c r="C247" s="14" t="s">
        <v>371</v>
      </c>
      <c r="D247" s="12">
        <v>2000</v>
      </c>
      <c r="HP247" s="11"/>
    </row>
    <row r="248" spans="1:224" s="8" customFormat="1" ht="24.75" hidden="1" customHeight="1" x14ac:dyDescent="0.2">
      <c r="A248" s="27" t="s">
        <v>306</v>
      </c>
      <c r="B248" s="28" t="s">
        <v>306</v>
      </c>
      <c r="C248" s="14" t="s">
        <v>372</v>
      </c>
      <c r="D248" s="12">
        <v>10000</v>
      </c>
      <c r="HP248" s="11"/>
    </row>
    <row r="249" spans="1:224" s="8" customFormat="1" ht="24.75" customHeight="1" x14ac:dyDescent="0.2">
      <c r="A249" s="27" t="s">
        <v>103</v>
      </c>
      <c r="B249" s="28" t="s">
        <v>0</v>
      </c>
      <c r="C249" s="14" t="s">
        <v>12</v>
      </c>
      <c r="D249" s="12">
        <f>SUM(D250:D251)</f>
        <v>10000</v>
      </c>
      <c r="HP249" s="11"/>
    </row>
    <row r="250" spans="1:224" s="8" customFormat="1" ht="24.75" hidden="1" customHeight="1" x14ac:dyDescent="0.2">
      <c r="A250" s="27" t="s">
        <v>307</v>
      </c>
      <c r="B250" s="28" t="s">
        <v>307</v>
      </c>
      <c r="C250" s="14" t="s">
        <v>373</v>
      </c>
      <c r="D250" s="12">
        <v>5000</v>
      </c>
      <c r="HP250" s="11"/>
    </row>
    <row r="251" spans="1:224" s="8" customFormat="1" ht="24.75" hidden="1" customHeight="1" x14ac:dyDescent="0.2">
      <c r="A251" s="27" t="s">
        <v>308</v>
      </c>
      <c r="B251" s="28" t="s">
        <v>308</v>
      </c>
      <c r="C251" s="14" t="s">
        <v>390</v>
      </c>
      <c r="D251" s="12">
        <v>5000</v>
      </c>
      <c r="HP251" s="11"/>
    </row>
    <row r="252" spans="1:224" s="8" customFormat="1" ht="24.75" customHeight="1" x14ac:dyDescent="0.2">
      <c r="A252" s="27" t="s">
        <v>104</v>
      </c>
      <c r="B252" s="28" t="s">
        <v>0</v>
      </c>
      <c r="C252" s="14" t="s">
        <v>6</v>
      </c>
      <c r="D252" s="12">
        <f>D253</f>
        <v>300000</v>
      </c>
      <c r="HP252" s="11"/>
    </row>
    <row r="253" spans="1:224" s="8" customFormat="1" ht="24.75" hidden="1" customHeight="1" x14ac:dyDescent="0.2">
      <c r="A253" s="31" t="s">
        <v>309</v>
      </c>
      <c r="B253" s="32" t="s">
        <v>309</v>
      </c>
      <c r="C253" s="15" t="s">
        <v>423</v>
      </c>
      <c r="D253" s="6">
        <v>300000</v>
      </c>
      <c r="HP253" s="11"/>
    </row>
    <row r="254" spans="1:224" s="8" customFormat="1" ht="24.75" customHeight="1" x14ac:dyDescent="0.2">
      <c r="A254" s="27" t="s">
        <v>105</v>
      </c>
      <c r="B254" s="28" t="s">
        <v>0</v>
      </c>
      <c r="C254" s="14" t="s">
        <v>6</v>
      </c>
      <c r="D254" s="12">
        <f>SUM(D255:D258)</f>
        <v>25000</v>
      </c>
      <c r="HP254" s="11"/>
    </row>
    <row r="255" spans="1:224" s="8" customFormat="1" ht="24.75" hidden="1" customHeight="1" x14ac:dyDescent="0.2">
      <c r="A255" s="29" t="s">
        <v>310</v>
      </c>
      <c r="B255" s="30" t="s">
        <v>310</v>
      </c>
      <c r="C255" s="14" t="s">
        <v>423</v>
      </c>
      <c r="D255" s="12">
        <v>5000</v>
      </c>
      <c r="HP255" s="11"/>
    </row>
    <row r="256" spans="1:224" s="8" customFormat="1" ht="24.75" hidden="1" customHeight="1" x14ac:dyDescent="0.2">
      <c r="A256" s="29" t="s">
        <v>311</v>
      </c>
      <c r="B256" s="30" t="s">
        <v>311</v>
      </c>
      <c r="C256" s="14" t="s">
        <v>424</v>
      </c>
      <c r="D256" s="12">
        <v>10000</v>
      </c>
      <c r="HP256" s="11"/>
    </row>
    <row r="257" spans="1:224" s="8" customFormat="1" ht="24.75" hidden="1" customHeight="1" x14ac:dyDescent="0.2">
      <c r="A257" s="29" t="s">
        <v>312</v>
      </c>
      <c r="B257" s="30" t="s">
        <v>312</v>
      </c>
      <c r="C257" s="14" t="s">
        <v>397</v>
      </c>
      <c r="D257" s="12">
        <v>10000</v>
      </c>
      <c r="HP257" s="11"/>
    </row>
    <row r="258" spans="1:224" s="8" customFormat="1" ht="24.75" hidden="1" customHeight="1" x14ac:dyDescent="0.2">
      <c r="A258" s="29" t="s">
        <v>313</v>
      </c>
      <c r="B258" s="30" t="s">
        <v>313</v>
      </c>
      <c r="C258" s="14" t="s">
        <v>425</v>
      </c>
      <c r="D258" s="12"/>
      <c r="HP258" s="11"/>
    </row>
    <row r="259" spans="1:224" s="8" customFormat="1" ht="24.75" customHeight="1" x14ac:dyDescent="0.2">
      <c r="A259" s="27" t="s">
        <v>106</v>
      </c>
      <c r="B259" s="28" t="s">
        <v>0</v>
      </c>
      <c r="C259" s="14" t="s">
        <v>8</v>
      </c>
      <c r="D259" s="12">
        <f>SUM(D260:D261)</f>
        <v>60000</v>
      </c>
      <c r="HP259" s="11"/>
    </row>
    <row r="260" spans="1:224" s="8" customFormat="1" ht="24.75" hidden="1" customHeight="1" x14ac:dyDescent="0.2">
      <c r="A260" s="27" t="s">
        <v>314</v>
      </c>
      <c r="B260" s="28" t="s">
        <v>314</v>
      </c>
      <c r="C260" s="14" t="s">
        <v>364</v>
      </c>
      <c r="D260" s="12">
        <v>60000</v>
      </c>
      <c r="HP260" s="11"/>
    </row>
    <row r="261" spans="1:224" s="8" customFormat="1" ht="24.75" hidden="1" customHeight="1" x14ac:dyDescent="0.2">
      <c r="A261" s="27" t="s">
        <v>315</v>
      </c>
      <c r="B261" s="28" t="s">
        <v>315</v>
      </c>
      <c r="C261" s="14" t="s">
        <v>365</v>
      </c>
      <c r="D261" s="12"/>
      <c r="HP261" s="11"/>
    </row>
    <row r="262" spans="1:224" s="8" customFormat="1" ht="24.75" customHeight="1" x14ac:dyDescent="0.2">
      <c r="A262" s="27" t="s">
        <v>107</v>
      </c>
      <c r="B262" s="28" t="s">
        <v>0</v>
      </c>
      <c r="C262" s="14" t="s">
        <v>10</v>
      </c>
      <c r="D262" s="12">
        <f>SUM(D263:D264)</f>
        <v>55000</v>
      </c>
      <c r="HP262" s="11"/>
    </row>
    <row r="263" spans="1:224" s="8" customFormat="1" ht="24.75" hidden="1" customHeight="1" x14ac:dyDescent="0.2">
      <c r="A263" s="27" t="s">
        <v>316</v>
      </c>
      <c r="B263" s="28" t="s">
        <v>316</v>
      </c>
      <c r="C263" s="14" t="s">
        <v>370</v>
      </c>
      <c r="D263" s="12">
        <v>5000</v>
      </c>
      <c r="HP263" s="11"/>
    </row>
    <row r="264" spans="1:224" s="8" customFormat="1" ht="24.75" hidden="1" customHeight="1" x14ac:dyDescent="0.2">
      <c r="A264" s="27" t="s">
        <v>317</v>
      </c>
      <c r="B264" s="28" t="s">
        <v>317</v>
      </c>
      <c r="C264" s="14" t="s">
        <v>372</v>
      </c>
      <c r="D264" s="12">
        <v>50000</v>
      </c>
      <c r="HP264" s="11"/>
    </row>
    <row r="265" spans="1:224" s="8" customFormat="1" ht="24.75" customHeight="1" x14ac:dyDescent="0.2">
      <c r="A265" s="29" t="s">
        <v>108</v>
      </c>
      <c r="B265" s="30" t="s">
        <v>0</v>
      </c>
      <c r="C265" s="14" t="s">
        <v>12</v>
      </c>
      <c r="D265" s="12">
        <f>SUM(D266:D267)</f>
        <v>30000</v>
      </c>
      <c r="HP265" s="11"/>
    </row>
    <row r="266" spans="1:224" s="8" customFormat="1" ht="24.75" hidden="1" customHeight="1" x14ac:dyDescent="0.2">
      <c r="A266" s="31" t="s">
        <v>318</v>
      </c>
      <c r="B266" s="32" t="s">
        <v>318</v>
      </c>
      <c r="C266" s="16" t="s">
        <v>388</v>
      </c>
      <c r="D266" s="6">
        <v>5000</v>
      </c>
      <c r="HP266" s="11"/>
    </row>
    <row r="267" spans="1:224" s="8" customFormat="1" ht="24.75" hidden="1" customHeight="1" x14ac:dyDescent="0.2">
      <c r="A267" s="31" t="s">
        <v>319</v>
      </c>
      <c r="B267" s="32" t="s">
        <v>319</v>
      </c>
      <c r="C267" s="15" t="s">
        <v>390</v>
      </c>
      <c r="D267" s="6">
        <v>25000</v>
      </c>
      <c r="HP267" s="11"/>
    </row>
    <row r="268" spans="1:224" s="8" customFormat="1" ht="24.75" customHeight="1" x14ac:dyDescent="0.2">
      <c r="A268" s="25" t="s">
        <v>109</v>
      </c>
      <c r="B268" s="26"/>
      <c r="C268" s="4" t="s">
        <v>110</v>
      </c>
      <c r="D268" s="5">
        <f>D269+D270+D272+D274</f>
        <v>25000</v>
      </c>
      <c r="HP268" s="11"/>
    </row>
    <row r="269" spans="1:224" s="8" customFormat="1" ht="24.75" customHeight="1" x14ac:dyDescent="0.2">
      <c r="A269" s="27" t="s">
        <v>111</v>
      </c>
      <c r="B269" s="28" t="s">
        <v>0</v>
      </c>
      <c r="C269" s="14" t="s">
        <v>6</v>
      </c>
      <c r="D269" s="12">
        <v>5000</v>
      </c>
      <c r="HP269" s="11"/>
    </row>
    <row r="270" spans="1:224" s="8" customFormat="1" ht="24.75" customHeight="1" x14ac:dyDescent="0.2">
      <c r="A270" s="29" t="s">
        <v>112</v>
      </c>
      <c r="B270" s="30" t="s">
        <v>0</v>
      </c>
      <c r="C270" s="14" t="s">
        <v>8</v>
      </c>
      <c r="D270" s="12">
        <f>D271</f>
        <v>5000</v>
      </c>
      <c r="HP270" s="11"/>
    </row>
    <row r="271" spans="1:224" s="8" customFormat="1" ht="24.75" hidden="1" customHeight="1" x14ac:dyDescent="0.2">
      <c r="A271" s="29" t="s">
        <v>320</v>
      </c>
      <c r="B271" s="30" t="s">
        <v>320</v>
      </c>
      <c r="C271" s="14" t="s">
        <v>364</v>
      </c>
      <c r="D271" s="12">
        <v>5000</v>
      </c>
      <c r="HP271" s="11"/>
    </row>
    <row r="272" spans="1:224" s="8" customFormat="1" ht="24.75" hidden="1" customHeight="1" x14ac:dyDescent="0.2">
      <c r="A272" s="29" t="s">
        <v>113</v>
      </c>
      <c r="B272" s="30" t="s">
        <v>0</v>
      </c>
      <c r="C272" s="14" t="s">
        <v>10</v>
      </c>
      <c r="D272" s="12">
        <f>D273</f>
        <v>0</v>
      </c>
      <c r="HP272" s="11"/>
    </row>
    <row r="273" spans="1:224" s="8" customFormat="1" ht="24.75" hidden="1" customHeight="1" x14ac:dyDescent="0.2">
      <c r="A273" s="29" t="s">
        <v>321</v>
      </c>
      <c r="B273" s="30"/>
      <c r="C273" s="14" t="s">
        <v>400</v>
      </c>
      <c r="D273" s="12"/>
      <c r="HP273" s="11"/>
    </row>
    <row r="274" spans="1:224" s="8" customFormat="1" ht="24.75" customHeight="1" x14ac:dyDescent="0.2">
      <c r="A274" s="27" t="s">
        <v>114</v>
      </c>
      <c r="B274" s="28" t="s">
        <v>0</v>
      </c>
      <c r="C274" s="14" t="s">
        <v>12</v>
      </c>
      <c r="D274" s="12">
        <v>15000</v>
      </c>
      <c r="HP274" s="11"/>
    </row>
    <row r="275" spans="1:224" s="8" customFormat="1" ht="24.75" customHeight="1" x14ac:dyDescent="0.2">
      <c r="A275" s="25" t="s">
        <v>115</v>
      </c>
      <c r="B275" s="26"/>
      <c r="C275" s="4" t="s">
        <v>116</v>
      </c>
      <c r="D275" s="5">
        <f>D276+D281+D284+D292+D299+D303</f>
        <v>260000</v>
      </c>
      <c r="HP275" s="11"/>
    </row>
    <row r="276" spans="1:224" s="8" customFormat="1" ht="24.75" customHeight="1" x14ac:dyDescent="0.2">
      <c r="A276" s="27" t="s">
        <v>117</v>
      </c>
      <c r="B276" s="28" t="s">
        <v>0</v>
      </c>
      <c r="C276" s="14" t="s">
        <v>6</v>
      </c>
      <c r="D276" s="12">
        <f>SUM(D277:D280)</f>
        <v>28000</v>
      </c>
      <c r="HP276" s="11"/>
    </row>
    <row r="277" spans="1:224" s="8" customFormat="1" ht="24.75" hidden="1" customHeight="1" x14ac:dyDescent="0.2">
      <c r="A277" s="29" t="s">
        <v>322</v>
      </c>
      <c r="B277" s="30" t="s">
        <v>322</v>
      </c>
      <c r="C277" s="14" t="s">
        <v>361</v>
      </c>
      <c r="D277" s="12">
        <v>5000</v>
      </c>
      <c r="HP277" s="11"/>
    </row>
    <row r="278" spans="1:224" s="8" customFormat="1" ht="24.75" hidden="1" customHeight="1" x14ac:dyDescent="0.2">
      <c r="A278" s="29" t="s">
        <v>323</v>
      </c>
      <c r="B278" s="30" t="s">
        <v>323</v>
      </c>
      <c r="C278" s="14" t="s">
        <v>380</v>
      </c>
      <c r="D278" s="12">
        <v>8000</v>
      </c>
      <c r="HP278" s="11"/>
    </row>
    <row r="279" spans="1:224" s="8" customFormat="1" ht="24.75" hidden="1" customHeight="1" x14ac:dyDescent="0.2">
      <c r="A279" s="29" t="s">
        <v>324</v>
      </c>
      <c r="B279" s="30" t="s">
        <v>324</v>
      </c>
      <c r="C279" s="14" t="s">
        <v>420</v>
      </c>
      <c r="D279" s="12"/>
      <c r="HP279" s="11"/>
    </row>
    <row r="280" spans="1:224" s="8" customFormat="1" ht="24.75" hidden="1" customHeight="1" x14ac:dyDescent="0.2">
      <c r="A280" s="29" t="s">
        <v>325</v>
      </c>
      <c r="B280" s="30" t="s">
        <v>325</v>
      </c>
      <c r="C280" s="14" t="s">
        <v>363</v>
      </c>
      <c r="D280" s="12">
        <v>15000</v>
      </c>
      <c r="HP280" s="11"/>
    </row>
    <row r="281" spans="1:224" s="8" customFormat="1" ht="24.75" customHeight="1" x14ac:dyDescent="0.2">
      <c r="A281" s="27" t="s">
        <v>118</v>
      </c>
      <c r="B281" s="28" t="s">
        <v>0</v>
      </c>
      <c r="C281" s="14" t="s">
        <v>8</v>
      </c>
      <c r="D281" s="12">
        <f>SUM(D282:D283)</f>
        <v>15000</v>
      </c>
      <c r="HP281" s="11"/>
    </row>
    <row r="282" spans="1:224" s="8" customFormat="1" ht="24.75" hidden="1" customHeight="1" x14ac:dyDescent="0.2">
      <c r="A282" s="27" t="s">
        <v>326</v>
      </c>
      <c r="B282" s="28" t="s">
        <v>326</v>
      </c>
      <c r="C282" s="14" t="s">
        <v>364</v>
      </c>
      <c r="D282" s="12">
        <v>10000</v>
      </c>
      <c r="HP282" s="11"/>
    </row>
    <row r="283" spans="1:224" s="8" customFormat="1" ht="24.75" hidden="1" customHeight="1" x14ac:dyDescent="0.2">
      <c r="A283" s="27" t="s">
        <v>327</v>
      </c>
      <c r="B283" s="28" t="s">
        <v>327</v>
      </c>
      <c r="C283" s="14" t="s">
        <v>364</v>
      </c>
      <c r="D283" s="12">
        <v>5000</v>
      </c>
      <c r="HP283" s="11"/>
    </row>
    <row r="284" spans="1:224" s="8" customFormat="1" ht="24.75" customHeight="1" x14ac:dyDescent="0.2">
      <c r="A284" s="27" t="s">
        <v>119</v>
      </c>
      <c r="B284" s="28" t="s">
        <v>0</v>
      </c>
      <c r="C284" s="14" t="s">
        <v>10</v>
      </c>
      <c r="D284" s="12">
        <f>SUM(D285:D291)</f>
        <v>45000</v>
      </c>
      <c r="HP284" s="11"/>
    </row>
    <row r="285" spans="1:224" s="8" customFormat="1" ht="24.75" hidden="1" customHeight="1" x14ac:dyDescent="0.2">
      <c r="A285" s="27" t="s">
        <v>328</v>
      </c>
      <c r="B285" s="28" t="s">
        <v>328</v>
      </c>
      <c r="C285" s="14" t="s">
        <v>426</v>
      </c>
      <c r="D285" s="12">
        <v>5000</v>
      </c>
      <c r="HP285" s="11"/>
    </row>
    <row r="286" spans="1:224" s="8" customFormat="1" ht="24.75" hidden="1" customHeight="1" x14ac:dyDescent="0.2">
      <c r="A286" s="27" t="s">
        <v>329</v>
      </c>
      <c r="B286" s="28" t="s">
        <v>329</v>
      </c>
      <c r="C286" s="14" t="s">
        <v>427</v>
      </c>
      <c r="D286" s="12"/>
      <c r="HP286" s="11"/>
    </row>
    <row r="287" spans="1:224" s="8" customFormat="1" ht="24.75" hidden="1" customHeight="1" x14ac:dyDescent="0.2">
      <c r="A287" s="29" t="s">
        <v>330</v>
      </c>
      <c r="B287" s="30" t="s">
        <v>330</v>
      </c>
      <c r="C287" s="14" t="s">
        <v>400</v>
      </c>
      <c r="D287" s="12"/>
      <c r="HP287" s="11"/>
    </row>
    <row r="288" spans="1:224" s="8" customFormat="1" ht="24.75" hidden="1" customHeight="1" x14ac:dyDescent="0.2">
      <c r="A288" s="29" t="s">
        <v>331</v>
      </c>
      <c r="B288" s="30" t="s">
        <v>331</v>
      </c>
      <c r="C288" s="14" t="s">
        <v>428</v>
      </c>
      <c r="D288" s="12"/>
      <c r="HP288" s="11"/>
    </row>
    <row r="289" spans="1:224" s="8" customFormat="1" ht="24.75" hidden="1" customHeight="1" x14ac:dyDescent="0.2">
      <c r="A289" s="29" t="s">
        <v>332</v>
      </c>
      <c r="B289" s="30" t="s">
        <v>332</v>
      </c>
      <c r="C289" s="14" t="s">
        <v>410</v>
      </c>
      <c r="D289" s="12">
        <v>20000</v>
      </c>
      <c r="HP289" s="11"/>
    </row>
    <row r="290" spans="1:224" s="8" customFormat="1" ht="24.75" hidden="1" customHeight="1" x14ac:dyDescent="0.2">
      <c r="A290" s="29" t="s">
        <v>333</v>
      </c>
      <c r="B290" s="30" t="s">
        <v>333</v>
      </c>
      <c r="C290" s="14" t="s">
        <v>429</v>
      </c>
      <c r="D290" s="12">
        <v>5000</v>
      </c>
      <c r="HP290" s="11"/>
    </row>
    <row r="291" spans="1:224" s="8" customFormat="1" ht="24.75" hidden="1" customHeight="1" x14ac:dyDescent="0.2">
      <c r="A291" s="27" t="s">
        <v>334</v>
      </c>
      <c r="B291" s="28" t="s">
        <v>334</v>
      </c>
      <c r="C291" s="14" t="s">
        <v>372</v>
      </c>
      <c r="D291" s="12">
        <v>15000</v>
      </c>
      <c r="HP291" s="11"/>
    </row>
    <row r="292" spans="1:224" s="8" customFormat="1" ht="24.75" customHeight="1" x14ac:dyDescent="0.2">
      <c r="A292" s="27" t="s">
        <v>120</v>
      </c>
      <c r="B292" s="28" t="s">
        <v>0</v>
      </c>
      <c r="C292" s="14" t="s">
        <v>12</v>
      </c>
      <c r="D292" s="12">
        <f>SUM(D293:D298)</f>
        <v>75000</v>
      </c>
      <c r="HP292" s="11"/>
    </row>
    <row r="293" spans="1:224" s="8" customFormat="1" ht="24.75" hidden="1" customHeight="1" x14ac:dyDescent="0.2">
      <c r="A293" s="27" t="s">
        <v>335</v>
      </c>
      <c r="B293" s="28" t="s">
        <v>335</v>
      </c>
      <c r="C293" s="14" t="s">
        <v>388</v>
      </c>
      <c r="D293" s="12">
        <v>5000</v>
      </c>
      <c r="HP293" s="11"/>
    </row>
    <row r="294" spans="1:224" s="8" customFormat="1" ht="24.75" hidden="1" customHeight="1" x14ac:dyDescent="0.2">
      <c r="A294" s="27" t="s">
        <v>336</v>
      </c>
      <c r="B294" s="28" t="s">
        <v>336</v>
      </c>
      <c r="C294" s="14" t="s">
        <v>389</v>
      </c>
      <c r="D294" s="12">
        <v>5000</v>
      </c>
      <c r="HP294" s="11"/>
    </row>
    <row r="295" spans="1:224" s="8" customFormat="1" ht="24.75" hidden="1" customHeight="1" x14ac:dyDescent="0.2">
      <c r="A295" s="27" t="s">
        <v>337</v>
      </c>
      <c r="B295" s="28" t="s">
        <v>337</v>
      </c>
      <c r="C295" s="14" t="s">
        <v>390</v>
      </c>
      <c r="D295" s="12">
        <v>15000</v>
      </c>
      <c r="HP295" s="11"/>
    </row>
    <row r="296" spans="1:224" s="8" customFormat="1" ht="24.75" hidden="1" customHeight="1" x14ac:dyDescent="0.2">
      <c r="A296" s="27" t="s">
        <v>338</v>
      </c>
      <c r="B296" s="28" t="s">
        <v>338</v>
      </c>
      <c r="C296" s="14" t="s">
        <v>391</v>
      </c>
      <c r="D296" s="12">
        <v>15000</v>
      </c>
      <c r="HP296" s="11"/>
    </row>
    <row r="297" spans="1:224" s="8" customFormat="1" ht="24.75" hidden="1" customHeight="1" x14ac:dyDescent="0.2">
      <c r="A297" s="29" t="s">
        <v>339</v>
      </c>
      <c r="B297" s="30" t="s">
        <v>339</v>
      </c>
      <c r="C297" s="14" t="s">
        <v>393</v>
      </c>
      <c r="D297" s="12">
        <v>30000</v>
      </c>
      <c r="HP297" s="11"/>
    </row>
    <row r="298" spans="1:224" s="8" customFormat="1" ht="24.75" hidden="1" customHeight="1" x14ac:dyDescent="0.2">
      <c r="A298" s="29" t="s">
        <v>340</v>
      </c>
      <c r="B298" s="30" t="s">
        <v>340</v>
      </c>
      <c r="C298" s="14" t="s">
        <v>366</v>
      </c>
      <c r="D298" s="12">
        <v>5000</v>
      </c>
      <c r="HP298" s="11"/>
    </row>
    <row r="299" spans="1:224" s="8" customFormat="1" ht="24.75" customHeight="1" x14ac:dyDescent="0.2">
      <c r="A299" s="29" t="s">
        <v>121</v>
      </c>
      <c r="B299" s="30" t="s">
        <v>0</v>
      </c>
      <c r="C299" s="14" t="s">
        <v>32</v>
      </c>
      <c r="D299" s="12">
        <f>SUM(D300:D302)</f>
        <v>37000</v>
      </c>
      <c r="HP299" s="11"/>
    </row>
    <row r="300" spans="1:224" s="8" customFormat="1" ht="24.75" hidden="1" customHeight="1" x14ac:dyDescent="0.2">
      <c r="A300" s="29" t="s">
        <v>341</v>
      </c>
      <c r="B300" s="30" t="s">
        <v>341</v>
      </c>
      <c r="C300" s="14" t="s">
        <v>430</v>
      </c>
      <c r="D300" s="12">
        <v>2000</v>
      </c>
      <c r="HP300" s="11"/>
    </row>
    <row r="301" spans="1:224" s="8" customFormat="1" ht="24.75" hidden="1" customHeight="1" x14ac:dyDescent="0.2">
      <c r="A301" s="27" t="s">
        <v>342</v>
      </c>
      <c r="B301" s="28" t="s">
        <v>342</v>
      </c>
      <c r="C301" s="14" t="s">
        <v>431</v>
      </c>
      <c r="D301" s="12">
        <v>15000</v>
      </c>
      <c r="HP301" s="11"/>
    </row>
    <row r="302" spans="1:224" s="8" customFormat="1" ht="24.75" hidden="1" customHeight="1" x14ac:dyDescent="0.2">
      <c r="A302" s="27" t="s">
        <v>343</v>
      </c>
      <c r="B302" s="28" t="s">
        <v>343</v>
      </c>
      <c r="C302" s="14" t="s">
        <v>394</v>
      </c>
      <c r="D302" s="12">
        <v>20000</v>
      </c>
      <c r="HP302" s="11"/>
    </row>
    <row r="303" spans="1:224" s="8" customFormat="1" ht="24.75" customHeight="1" x14ac:dyDescent="0.2">
      <c r="A303" s="27" t="s">
        <v>122</v>
      </c>
      <c r="B303" s="28" t="s">
        <v>0</v>
      </c>
      <c r="C303" s="14" t="s">
        <v>32</v>
      </c>
      <c r="D303" s="12">
        <f>D304</f>
        <v>60000</v>
      </c>
      <c r="HP303" s="11"/>
    </row>
    <row r="304" spans="1:224" s="8" customFormat="1" ht="24.75" hidden="1" customHeight="1" x14ac:dyDescent="0.2">
      <c r="A304" s="31" t="s">
        <v>344</v>
      </c>
      <c r="B304" s="32"/>
      <c r="C304" s="15" t="s">
        <v>394</v>
      </c>
      <c r="D304" s="6">
        <v>60000</v>
      </c>
      <c r="HP304" s="11"/>
    </row>
    <row r="305" spans="1:224" s="8" customFormat="1" ht="24.75" customHeight="1" x14ac:dyDescent="0.2">
      <c r="A305" s="25" t="s">
        <v>123</v>
      </c>
      <c r="B305" s="26"/>
      <c r="C305" s="4" t="s">
        <v>124</v>
      </c>
      <c r="D305" s="5">
        <f>D306+D309+D311+D313</f>
        <v>38000</v>
      </c>
      <c r="HP305" s="11"/>
    </row>
    <row r="306" spans="1:224" s="8" customFormat="1" ht="24.75" customHeight="1" x14ac:dyDescent="0.2">
      <c r="A306" s="27" t="s">
        <v>125</v>
      </c>
      <c r="B306" s="28" t="s">
        <v>0</v>
      </c>
      <c r="C306" s="14" t="s">
        <v>6</v>
      </c>
      <c r="D306" s="12">
        <f>SUM(D307:D308)</f>
        <v>5000</v>
      </c>
      <c r="HP306" s="11"/>
    </row>
    <row r="307" spans="1:224" s="8" customFormat="1" ht="24.75" hidden="1" customHeight="1" x14ac:dyDescent="0.2">
      <c r="A307" s="29" t="s">
        <v>345</v>
      </c>
      <c r="B307" s="30" t="s">
        <v>345</v>
      </c>
      <c r="C307" s="14" t="s">
        <v>360</v>
      </c>
      <c r="D307" s="12">
        <v>5000</v>
      </c>
      <c r="HP307" s="11"/>
    </row>
    <row r="308" spans="1:224" s="8" customFormat="1" ht="24.75" hidden="1" customHeight="1" x14ac:dyDescent="0.2">
      <c r="A308" s="29" t="s">
        <v>346</v>
      </c>
      <c r="B308" s="30" t="s">
        <v>346</v>
      </c>
      <c r="C308" s="14" t="s">
        <v>363</v>
      </c>
      <c r="D308" s="12"/>
      <c r="HP308" s="11"/>
    </row>
    <row r="309" spans="1:224" s="8" customFormat="1" ht="24.75" customHeight="1" x14ac:dyDescent="0.2">
      <c r="A309" s="29" t="s">
        <v>126</v>
      </c>
      <c r="B309" s="30" t="s">
        <v>0</v>
      </c>
      <c r="C309" s="14" t="s">
        <v>8</v>
      </c>
      <c r="D309" s="12">
        <f>D310</f>
        <v>3000</v>
      </c>
      <c r="HP309" s="11"/>
    </row>
    <row r="310" spans="1:224" s="8" customFormat="1" ht="24.75" hidden="1" customHeight="1" x14ac:dyDescent="0.2">
      <c r="A310" s="29" t="s">
        <v>347</v>
      </c>
      <c r="B310" s="30"/>
      <c r="C310" s="14" t="s">
        <v>364</v>
      </c>
      <c r="D310" s="12">
        <v>3000</v>
      </c>
      <c r="HP310" s="11"/>
    </row>
    <row r="311" spans="1:224" s="8" customFormat="1" ht="24.75" customHeight="1" x14ac:dyDescent="0.2">
      <c r="A311" s="27" t="s">
        <v>127</v>
      </c>
      <c r="B311" s="28" t="s">
        <v>0</v>
      </c>
      <c r="C311" s="14" t="s">
        <v>10</v>
      </c>
      <c r="D311" s="12">
        <f>D312</f>
        <v>25000</v>
      </c>
      <c r="HP311" s="11"/>
    </row>
    <row r="312" spans="1:224" s="8" customFormat="1" ht="24.75" hidden="1" customHeight="1" x14ac:dyDescent="0.2">
      <c r="A312" s="27" t="s">
        <v>348</v>
      </c>
      <c r="B312" s="28"/>
      <c r="C312" s="14" t="s">
        <v>372</v>
      </c>
      <c r="D312" s="12">
        <v>25000</v>
      </c>
      <c r="HP312" s="11"/>
    </row>
    <row r="313" spans="1:224" s="8" customFormat="1" ht="24.75" customHeight="1" x14ac:dyDescent="0.2">
      <c r="A313" s="27" t="s">
        <v>128</v>
      </c>
      <c r="B313" s="28" t="s">
        <v>0</v>
      </c>
      <c r="C313" s="14" t="s">
        <v>12</v>
      </c>
      <c r="D313" s="12">
        <v>5000</v>
      </c>
      <c r="HP313" s="11"/>
    </row>
    <row r="314" spans="1:224" s="8" customFormat="1" ht="24.75" hidden="1" customHeight="1" x14ac:dyDescent="0.2">
      <c r="A314" s="31" t="s">
        <v>349</v>
      </c>
      <c r="B314" s="32" t="s">
        <v>349</v>
      </c>
      <c r="C314" s="15" t="s">
        <v>391</v>
      </c>
      <c r="D314" s="6"/>
      <c r="HP314" s="11"/>
    </row>
    <row r="315" spans="1:224" s="8" customFormat="1" ht="24.75" hidden="1" customHeight="1" x14ac:dyDescent="0.2">
      <c r="A315" s="31" t="s">
        <v>350</v>
      </c>
      <c r="B315" s="32" t="s">
        <v>350</v>
      </c>
      <c r="C315" s="15" t="s">
        <v>393</v>
      </c>
      <c r="D315" s="6"/>
      <c r="HP315" s="11"/>
    </row>
    <row r="316" spans="1:224" s="8" customFormat="1" ht="24.75" customHeight="1" x14ac:dyDescent="0.2">
      <c r="A316" s="25" t="s">
        <v>129</v>
      </c>
      <c r="B316" s="26"/>
      <c r="C316" s="4" t="s">
        <v>130</v>
      </c>
      <c r="D316" s="5">
        <f>D317+D323+D325+D326</f>
        <v>28000</v>
      </c>
      <c r="HP316" s="11"/>
    </row>
    <row r="317" spans="1:224" s="8" customFormat="1" ht="24.75" customHeight="1" x14ac:dyDescent="0.2">
      <c r="A317" s="27" t="s">
        <v>131</v>
      </c>
      <c r="B317" s="28" t="s">
        <v>0</v>
      </c>
      <c r="C317" s="14" t="s">
        <v>6</v>
      </c>
      <c r="D317" s="12">
        <f>SUM(D318:D322)</f>
        <v>15000</v>
      </c>
      <c r="HP317" s="11"/>
    </row>
    <row r="318" spans="1:224" s="8" customFormat="1" ht="24.75" hidden="1" customHeight="1" x14ac:dyDescent="0.2">
      <c r="A318" s="29" t="s">
        <v>351</v>
      </c>
      <c r="B318" s="30" t="s">
        <v>351</v>
      </c>
      <c r="C318" s="14" t="s">
        <v>360</v>
      </c>
      <c r="D318" s="12">
        <v>3000</v>
      </c>
      <c r="HP318" s="11"/>
    </row>
    <row r="319" spans="1:224" s="8" customFormat="1" ht="24.75" hidden="1" customHeight="1" x14ac:dyDescent="0.2">
      <c r="A319" s="29" t="s">
        <v>352</v>
      </c>
      <c r="B319" s="30" t="s">
        <v>352</v>
      </c>
      <c r="C319" s="14" t="s">
        <v>404</v>
      </c>
      <c r="D319" s="12"/>
      <c r="HP319" s="11"/>
    </row>
    <row r="320" spans="1:224" s="8" customFormat="1" ht="24.75" hidden="1" customHeight="1" x14ac:dyDescent="0.2">
      <c r="A320" s="29" t="s">
        <v>353</v>
      </c>
      <c r="B320" s="30" t="s">
        <v>353</v>
      </c>
      <c r="C320" s="14" t="s">
        <v>361</v>
      </c>
      <c r="D320" s="12">
        <v>9000</v>
      </c>
      <c r="HP320" s="11"/>
    </row>
    <row r="321" spans="1:224" s="8" customFormat="1" ht="24.75" hidden="1" customHeight="1" x14ac:dyDescent="0.2">
      <c r="A321" s="29" t="s">
        <v>354</v>
      </c>
      <c r="B321" s="30" t="s">
        <v>354</v>
      </c>
      <c r="C321" s="14" t="s">
        <v>362</v>
      </c>
      <c r="D321" s="12"/>
      <c r="HP321" s="11"/>
    </row>
    <row r="322" spans="1:224" s="8" customFormat="1" ht="24.75" hidden="1" customHeight="1" x14ac:dyDescent="0.2">
      <c r="A322" s="27" t="s">
        <v>355</v>
      </c>
      <c r="B322" s="28" t="s">
        <v>355</v>
      </c>
      <c r="C322" s="14" t="s">
        <v>363</v>
      </c>
      <c r="D322" s="12">
        <v>3000</v>
      </c>
      <c r="HP322" s="11"/>
    </row>
    <row r="323" spans="1:224" s="8" customFormat="1" ht="24.75" customHeight="1" x14ac:dyDescent="0.2">
      <c r="A323" s="27" t="s">
        <v>132</v>
      </c>
      <c r="B323" s="28" t="s">
        <v>0</v>
      </c>
      <c r="C323" s="14" t="s">
        <v>8</v>
      </c>
      <c r="D323" s="12">
        <f>D324</f>
        <v>10000</v>
      </c>
      <c r="HP323" s="11"/>
    </row>
    <row r="324" spans="1:224" s="8" customFormat="1" ht="24.75" hidden="1" customHeight="1" x14ac:dyDescent="0.2">
      <c r="A324" s="27" t="s">
        <v>356</v>
      </c>
      <c r="B324" s="28"/>
      <c r="C324" s="14" t="s">
        <v>364</v>
      </c>
      <c r="D324" s="12">
        <v>10000</v>
      </c>
      <c r="HP324" s="11"/>
    </row>
    <row r="325" spans="1:224" s="8" customFormat="1" ht="24.75" customHeight="1" x14ac:dyDescent="0.2">
      <c r="A325" s="27" t="s">
        <v>133</v>
      </c>
      <c r="B325" s="28" t="s">
        <v>0</v>
      </c>
      <c r="C325" s="14" t="s">
        <v>10</v>
      </c>
      <c r="D325" s="12">
        <v>3000</v>
      </c>
      <c r="HP325" s="11"/>
    </row>
    <row r="326" spans="1:224" s="8" customFormat="1" ht="24.75" hidden="1" customHeight="1" x14ac:dyDescent="0.2">
      <c r="A326" s="23" t="s">
        <v>134</v>
      </c>
      <c r="B326" s="24" t="s">
        <v>0</v>
      </c>
      <c r="C326" s="13" t="s">
        <v>12</v>
      </c>
      <c r="D326" s="7">
        <v>0</v>
      </c>
      <c r="HP326" s="11"/>
    </row>
    <row r="327" spans="1:224" s="8" customFormat="1" ht="24.75" hidden="1" customHeight="1" x14ac:dyDescent="0.2">
      <c r="A327" s="31" t="s">
        <v>357</v>
      </c>
      <c r="B327" s="32"/>
      <c r="C327" s="15" t="s">
        <v>373</v>
      </c>
      <c r="D327" s="6">
        <v>1000</v>
      </c>
      <c r="HP327" s="11"/>
    </row>
    <row r="328" spans="1:224" s="8" customFormat="1" ht="24.75" customHeight="1" x14ac:dyDescent="0.2">
      <c r="A328" s="25" t="s">
        <v>135</v>
      </c>
      <c r="B328" s="26"/>
      <c r="C328" s="4" t="s">
        <v>136</v>
      </c>
      <c r="D328" s="5">
        <f>D329+D330+D331+D334</f>
        <v>25000</v>
      </c>
      <c r="HP328" s="11"/>
    </row>
    <row r="329" spans="1:224" s="8" customFormat="1" ht="24.75" hidden="1" customHeight="1" x14ac:dyDescent="0.2">
      <c r="A329" s="23" t="s">
        <v>137</v>
      </c>
      <c r="B329" s="24" t="s">
        <v>0</v>
      </c>
      <c r="C329" s="13" t="s">
        <v>6</v>
      </c>
      <c r="D329" s="7">
        <v>0</v>
      </c>
      <c r="HP329" s="11"/>
    </row>
    <row r="330" spans="1:224" s="8" customFormat="1" ht="24.75" customHeight="1" x14ac:dyDescent="0.2">
      <c r="A330" s="27" t="s">
        <v>138</v>
      </c>
      <c r="B330" s="28" t="s">
        <v>0</v>
      </c>
      <c r="C330" s="14" t="s">
        <v>8</v>
      </c>
      <c r="D330" s="12">
        <v>5000</v>
      </c>
      <c r="HP330" s="11"/>
    </row>
    <row r="331" spans="1:224" s="8" customFormat="1" ht="24.75" customHeight="1" x14ac:dyDescent="0.2">
      <c r="A331" s="29" t="s">
        <v>139</v>
      </c>
      <c r="B331" s="30" t="s">
        <v>0</v>
      </c>
      <c r="C331" s="14" t="s">
        <v>80</v>
      </c>
      <c r="D331" s="12">
        <f>SUM(D332:D333)</f>
        <v>20000</v>
      </c>
      <c r="HP331" s="11"/>
    </row>
    <row r="332" spans="1:224" s="8" customFormat="1" ht="24.75" hidden="1" customHeight="1" x14ac:dyDescent="0.2">
      <c r="A332" s="31" t="s">
        <v>358</v>
      </c>
      <c r="B332" s="32" t="s">
        <v>358</v>
      </c>
      <c r="C332" s="15" t="s">
        <v>433</v>
      </c>
      <c r="D332" s="6">
        <v>10000</v>
      </c>
      <c r="HP332" s="11"/>
    </row>
    <row r="333" spans="1:224" s="8" customFormat="1" ht="24.75" hidden="1" customHeight="1" x14ac:dyDescent="0.2">
      <c r="A333" s="31" t="s">
        <v>359</v>
      </c>
      <c r="B333" s="32" t="s">
        <v>359</v>
      </c>
      <c r="C333" s="15" t="s">
        <v>432</v>
      </c>
      <c r="D333" s="6">
        <v>10000</v>
      </c>
      <c r="HP333" s="11"/>
    </row>
    <row r="334" spans="1:224" s="8" customFormat="1" ht="24.75" hidden="1" customHeight="1" x14ac:dyDescent="0.2">
      <c r="A334" s="23" t="s">
        <v>140</v>
      </c>
      <c r="B334" s="24" t="s">
        <v>0</v>
      </c>
      <c r="C334" s="13" t="s">
        <v>12</v>
      </c>
      <c r="D334" s="7">
        <v>0</v>
      </c>
      <c r="HP334" s="11"/>
    </row>
    <row r="335" spans="1:224" s="8" customFormat="1" ht="24.75" customHeight="1" x14ac:dyDescent="0.2">
      <c r="A335" s="25" t="s">
        <v>141</v>
      </c>
      <c r="B335" s="26"/>
      <c r="C335" s="4" t="s">
        <v>0</v>
      </c>
      <c r="D335" s="5">
        <f>D5+D17+D23+D40+D78+D84+D89+D97+D112+D144+D153+D205+D219+D232+D268+D275+D305+D316+D328</f>
        <v>8885000</v>
      </c>
      <c r="HP335" s="11"/>
    </row>
    <row r="336" spans="1:224" s="8" customFormat="1" ht="24.75" customHeight="1" x14ac:dyDescent="0.2">
      <c r="A336" s="17"/>
      <c r="B336" s="17"/>
      <c r="C336" s="17"/>
      <c r="D336" s="18"/>
      <c r="HP336" s="11"/>
    </row>
    <row r="337" spans="1:4" ht="24.75" customHeight="1" x14ac:dyDescent="0.2">
      <c r="A337" s="25" t="s">
        <v>98</v>
      </c>
      <c r="B337" s="26"/>
      <c r="C337" s="4" t="s">
        <v>99</v>
      </c>
      <c r="D337" s="5">
        <v>100000</v>
      </c>
    </row>
    <row r="338" spans="1:4" ht="24.75" hidden="1" customHeight="1" x14ac:dyDescent="0.2">
      <c r="A338" s="19"/>
      <c r="B338" s="20"/>
      <c r="C338" s="20"/>
      <c r="D338" s="21">
        <f>'[1]2016-2018'!$G$117</f>
        <v>8885000</v>
      </c>
    </row>
    <row r="339" spans="1:4" ht="24.75" hidden="1" customHeight="1" x14ac:dyDescent="0.2">
      <c r="A339" s="19"/>
      <c r="B339" s="20"/>
      <c r="C339" s="20"/>
      <c r="D339" s="22"/>
    </row>
    <row r="340" spans="1:4" ht="24.75" hidden="1" customHeight="1" x14ac:dyDescent="0.2">
      <c r="A340" s="19"/>
      <c r="B340" s="20"/>
      <c r="C340" s="20"/>
      <c r="D340" s="21">
        <f>D338-D335</f>
        <v>0</v>
      </c>
    </row>
    <row r="341" spans="1:4" ht="24.75" customHeight="1" x14ac:dyDescent="0.2">
      <c r="A341" s="27" t="s">
        <v>436</v>
      </c>
      <c r="B341" s="28" t="s">
        <v>0</v>
      </c>
      <c r="C341" s="14" t="s">
        <v>437</v>
      </c>
      <c r="D341" s="12">
        <v>100000</v>
      </c>
    </row>
  </sheetData>
  <mergeCells count="337">
    <mergeCell ref="A7:B7"/>
    <mergeCell ref="A8:B8"/>
    <mergeCell ref="A9:B9"/>
    <mergeCell ref="A10:B10"/>
    <mergeCell ref="A11:B11"/>
    <mergeCell ref="A12:B12"/>
    <mergeCell ref="A1:D1"/>
    <mergeCell ref="A3:B4"/>
    <mergeCell ref="C3:C4"/>
    <mergeCell ref="D3:D4"/>
    <mergeCell ref="A5:B5"/>
    <mergeCell ref="A6:B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41:B341"/>
    <mergeCell ref="A331:B331"/>
    <mergeCell ref="A332:B332"/>
    <mergeCell ref="A333:B333"/>
    <mergeCell ref="A334:B334"/>
    <mergeCell ref="A335:B335"/>
    <mergeCell ref="A337:B337"/>
    <mergeCell ref="A325:B325"/>
    <mergeCell ref="A326:B326"/>
    <mergeCell ref="A327:B327"/>
    <mergeCell ref="A328:B328"/>
    <mergeCell ref="A329:B329"/>
    <mergeCell ref="A330:B3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2017-05-25T08:45:55Z</dcterms:modified>
</cp:coreProperties>
</file>